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RHH-2022\LIBRE ACCESO A LA INFORMACIÓN\8 Agosto\"/>
    </mc:Choice>
  </mc:AlternateContent>
  <workbookProtection workbookAlgorithmName="SHA-512" workbookHashValue="2lEX11g/x9Ndcwuw50a29a/zHWvQmHd8YyOb64R2po6z5wv4o4mvZHuQoHL4ciP0yQIboEiXC7H9DdMIFONVyg==" workbookSaltValue="UAKLC/cntO0MYcK8vjBS+A==" workbookSpinCount="100000" lockStructure="1"/>
  <bookViews>
    <workbookView xWindow="0" yWindow="0" windowWidth="14835" windowHeight="11655"/>
  </bookViews>
  <sheets>
    <sheet name="Hoja1" sheetId="1" r:id="rId1"/>
  </sheets>
  <definedNames>
    <definedName name="_xlnm.Print_Area" localSheetId="0">Hoja1!$A$1:$M$40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L18" i="1"/>
  <c r="L29" i="1" s="1"/>
  <c r="K18" i="1"/>
  <c r="J18" i="1"/>
  <c r="M17" i="1"/>
  <c r="G17" i="1"/>
  <c r="I17" i="1" s="1"/>
  <c r="M16" i="1"/>
  <c r="M18" i="1" s="1"/>
  <c r="M29" i="1" s="1"/>
  <c r="G16" i="1"/>
  <c r="I16" i="1" s="1"/>
  <c r="L10" i="1"/>
  <c r="K10" i="1"/>
  <c r="J10" i="1"/>
  <c r="M9" i="1"/>
  <c r="G9" i="1"/>
  <c r="I9" i="1" s="1"/>
  <c r="M8" i="1"/>
  <c r="G8" i="1"/>
  <c r="I8" i="1" s="1"/>
  <c r="M10" i="1" l="1"/>
  <c r="G25" i="1"/>
  <c r="I25" i="1" s="1"/>
  <c r="G24" i="1"/>
  <c r="I24" i="1" s="1"/>
  <c r="L26" i="1" l="1"/>
  <c r="K26" i="1"/>
  <c r="J26" i="1"/>
  <c r="M25" i="1" l="1"/>
  <c r="M24" i="1"/>
  <c r="M26" i="1" l="1"/>
</calcChain>
</file>

<file path=xl/sharedStrings.xml><?xml version="1.0" encoding="utf-8"?>
<sst xmlns="http://schemas.openxmlformats.org/spreadsheetml/2006/main" count="88" uniqueCount="37">
  <si>
    <t>No.</t>
  </si>
  <si>
    <t>Bono 14</t>
  </si>
  <si>
    <t>Aguinaldo</t>
  </si>
  <si>
    <t>Bono vacacional</t>
  </si>
  <si>
    <t xml:space="preserve">Total Devengado mensual </t>
  </si>
  <si>
    <t xml:space="preserve">DEVENGADO MENSUAL </t>
  </si>
  <si>
    <t xml:space="preserve">NOMBRE </t>
  </si>
  <si>
    <t xml:space="preserve">TOTAL: </t>
  </si>
  <si>
    <t xml:space="preserve">PAGO DE BONIFICACIONES </t>
  </si>
  <si>
    <t xml:space="preserve">LIQUIDO </t>
  </si>
  <si>
    <t>AUTORIDAD PARA EL MANEJO SUSTENTABLE DE LA CUENCA Y DEL LAGO DE AMATITLÁN</t>
  </si>
  <si>
    <t>Realizó:</t>
  </si>
  <si>
    <t>Vo.Bo.</t>
  </si>
  <si>
    <t>Encargado de Nómina</t>
  </si>
  <si>
    <t>AMSA</t>
  </si>
  <si>
    <t>pp</t>
  </si>
  <si>
    <t>Guillermo Apolonio Chuc Mejía</t>
  </si>
  <si>
    <t xml:space="preserve">Jornal </t>
  </si>
  <si>
    <t>Días</t>
  </si>
  <si>
    <t>Renglon 033</t>
  </si>
  <si>
    <t>Renglón 
031</t>
  </si>
  <si>
    <t>Renglón 033</t>
  </si>
  <si>
    <t>Jornales</t>
  </si>
  <si>
    <t>Bono 66-2000</t>
  </si>
  <si>
    <t>Alber Asael Godínez Hernández</t>
  </si>
  <si>
    <t xml:space="preserve">Titulo del Jornal </t>
  </si>
  <si>
    <t>Peón</t>
  </si>
  <si>
    <t>Complemento 
salario</t>
  </si>
  <si>
    <t>Edgar Rolando Zamora Ruíz</t>
  </si>
  <si>
    <t xml:space="preserve"> Director Ejecutivo</t>
  </si>
  <si>
    <t xml:space="preserve">NÓMINA ADICIONA 031 </t>
  </si>
  <si>
    <t xml:space="preserve">Prestaciones Laborales Enero </t>
  </si>
  <si>
    <t>Prestaciones Laborales Febrero</t>
  </si>
  <si>
    <t>Prestaciones Laborales Marzo- Julio</t>
  </si>
  <si>
    <t xml:space="preserve">Mercy Edelman </t>
  </si>
  <si>
    <t>Total</t>
  </si>
  <si>
    <t>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</si>
</sst>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0"/>
      <name val="Arial"/>
      <family val="2"/>
    </font>
    <font>
      <b/>
      <sz val="11"/>
      <color theme="0"/>
      <name val="Calibri Light"/>
      <family val="2"/>
      <scheme val="minor"/>
    </font>
    <font>
      <sz val="11"/>
      <name val="Calibri Light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3" borderId="6" applyNumberFormat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3" fillId="0" borderId="0" xfId="3" applyFill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/>
    </xf>
    <xf numFmtId="44" fontId="7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horizontal="center" vertical="center" wrapText="1"/>
    </xf>
    <xf numFmtId="44" fontId="5" fillId="5" borderId="3" xfId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0" xfId="0" applyFont="1" applyFill="1" applyBorder="1"/>
    <xf numFmtId="0" fontId="6" fillId="0" borderId="0" xfId="0" applyFont="1" applyFill="1" applyBorder="1"/>
    <xf numFmtId="0" fontId="5" fillId="0" borderId="0" xfId="4" applyFont="1" applyFill="1" applyBorder="1" applyAlignment="1">
      <alignment horizontal="right" vertical="center"/>
    </xf>
    <xf numFmtId="0" fontId="6" fillId="0" borderId="0" xfId="0" applyFont="1" applyBorder="1"/>
    <xf numFmtId="0" fontId="5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Border="1"/>
    <xf numFmtId="0" fontId="11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center" vertical="center"/>
    </xf>
    <xf numFmtId="44" fontId="7" fillId="5" borderId="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/>
    <xf numFmtId="0" fontId="6" fillId="0" borderId="0" xfId="0" applyFont="1" applyFill="1" applyBorder="1" applyAlignment="1"/>
    <xf numFmtId="44" fontId="6" fillId="0" borderId="0" xfId="0" applyNumberFormat="1" applyFont="1"/>
    <xf numFmtId="0" fontId="7" fillId="5" borderId="8" xfId="0" applyFont="1" applyFill="1" applyBorder="1" applyAlignment="1">
      <alignment horizontal="center"/>
    </xf>
    <xf numFmtId="0" fontId="7" fillId="4" borderId="1" xfId="0" applyFont="1" applyFill="1" applyBorder="1"/>
    <xf numFmtId="44" fontId="7" fillId="4" borderId="1" xfId="0" applyNumberFormat="1" applyFont="1" applyFill="1" applyBorder="1"/>
    <xf numFmtId="0" fontId="6" fillId="0" borderId="7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2" applyFont="1" applyFill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</cellXfs>
  <cellStyles count="6">
    <cellStyle name="Celda de comprobación" xfId="3" builtinId="23"/>
    <cellStyle name="Moneda" xfId="1" builtinId="4"/>
    <cellStyle name="Normal" xfId="0" builtinId="0"/>
    <cellStyle name="Normal 2" xfId="4"/>
    <cellStyle name="Normal_jacki 031-029-021-022_PERSONAL_AMSA_2010(2) 2" xfId="2"/>
    <cellStyle name="Normal_jacki 031-029-021-022_POR DIVISIÓN FUNCIONAL JACKI3 28-05-2010 " xfId="5"/>
  </cellStyles>
  <dxfs count="0"/>
  <tableStyles count="0" defaultTableStyle="TableStyleMedium2" defaultPivotStyle="PivotStyleLight16"/>
  <colors>
    <mruColors>
      <color rgb="FF0897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617409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5859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a">
  <a:themeElements>
    <a:clrScheme name="Metropolitana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a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Layout" zoomScaleNormal="77" workbookViewId="0">
      <selection activeCell="I33" sqref="I33"/>
    </sheetView>
  </sheetViews>
  <sheetFormatPr baseColWidth="10" defaultRowHeight="15" x14ac:dyDescent="0.25"/>
  <cols>
    <col min="1" max="1" width="5.625" customWidth="1"/>
    <col min="2" max="2" width="34" customWidth="1"/>
    <col min="3" max="4" width="11.375" customWidth="1"/>
    <col min="5" max="5" width="12.25" customWidth="1"/>
    <col min="6" max="6" width="16" customWidth="1"/>
    <col min="7" max="7" width="14.625" customWidth="1"/>
    <col min="8" max="8" width="13.375" customWidth="1"/>
    <col min="9" max="9" width="13.625" customWidth="1"/>
    <col min="10" max="10" width="17.5" customWidth="1"/>
    <col min="11" max="11" width="15.875" customWidth="1"/>
    <col min="12" max="12" width="17.25" customWidth="1"/>
    <col min="13" max="13" width="16.625" customWidth="1"/>
  </cols>
  <sheetData>
    <row r="1" spans="1:14" ht="18.75" x14ac:dyDescent="0.3">
      <c r="A1" s="6"/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"/>
    </row>
    <row r="2" spans="1:14" ht="18.75" x14ac:dyDescent="0.3">
      <c r="A2" s="6"/>
      <c r="B2" s="61" t="s">
        <v>30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"/>
    </row>
    <row r="3" spans="1:14" ht="15" customHeight="1" x14ac:dyDescent="0.3">
      <c r="A3" s="6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"/>
    </row>
    <row r="4" spans="1:14" ht="18.75" customHeight="1" x14ac:dyDescent="0.3">
      <c r="A4" s="43" t="s">
        <v>31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</row>
    <row r="5" spans="1:14" ht="17.25" customHeight="1" x14ac:dyDescent="0.3">
      <c r="A5" s="47" t="s">
        <v>0</v>
      </c>
      <c r="B5" s="47" t="s">
        <v>6</v>
      </c>
      <c r="C5" s="47" t="s">
        <v>25</v>
      </c>
      <c r="D5" s="55" t="s">
        <v>5</v>
      </c>
      <c r="E5" s="56"/>
      <c r="F5" s="56"/>
      <c r="G5" s="56"/>
      <c r="H5" s="57"/>
      <c r="I5" s="58" t="s">
        <v>4</v>
      </c>
      <c r="J5" s="46" t="s">
        <v>8</v>
      </c>
      <c r="K5" s="46"/>
      <c r="L5" s="46"/>
      <c r="M5" s="47" t="s">
        <v>9</v>
      </c>
      <c r="N5" s="6"/>
    </row>
    <row r="6" spans="1:14" ht="24" customHeight="1" x14ac:dyDescent="0.3">
      <c r="A6" s="47"/>
      <c r="B6" s="47"/>
      <c r="C6" s="47"/>
      <c r="D6" s="48" t="s">
        <v>17</v>
      </c>
      <c r="E6" s="50" t="s">
        <v>18</v>
      </c>
      <c r="F6" s="8" t="s">
        <v>19</v>
      </c>
      <c r="G6" s="9" t="s">
        <v>20</v>
      </c>
      <c r="H6" s="8" t="s">
        <v>21</v>
      </c>
      <c r="I6" s="59"/>
      <c r="J6" s="46"/>
      <c r="K6" s="46"/>
      <c r="L6" s="46"/>
      <c r="M6" s="47"/>
      <c r="N6" s="6"/>
    </row>
    <row r="7" spans="1:14" ht="33" customHeight="1" x14ac:dyDescent="0.3">
      <c r="A7" s="47"/>
      <c r="B7" s="47"/>
      <c r="C7" s="47"/>
      <c r="D7" s="49"/>
      <c r="E7" s="51"/>
      <c r="F7" s="33" t="s">
        <v>27</v>
      </c>
      <c r="G7" s="10" t="s">
        <v>22</v>
      </c>
      <c r="H7" s="33" t="s">
        <v>23</v>
      </c>
      <c r="I7" s="60"/>
      <c r="J7" s="33" t="s">
        <v>1</v>
      </c>
      <c r="K7" s="33" t="s">
        <v>2</v>
      </c>
      <c r="L7" s="33" t="s">
        <v>3</v>
      </c>
      <c r="M7" s="47"/>
      <c r="N7" s="6"/>
    </row>
    <row r="8" spans="1:14" ht="18.75" customHeight="1" x14ac:dyDescent="0.3">
      <c r="A8" s="3">
        <v>1</v>
      </c>
      <c r="B8" s="11" t="s">
        <v>16</v>
      </c>
      <c r="C8" s="12" t="s">
        <v>26</v>
      </c>
      <c r="D8" s="13">
        <v>71.400000000000006</v>
      </c>
      <c r="E8" s="14">
        <v>31</v>
      </c>
      <c r="F8" s="15">
        <v>836.6</v>
      </c>
      <c r="G8" s="16">
        <f>+D8*E8</f>
        <v>2213.4</v>
      </c>
      <c r="H8" s="4">
        <v>250</v>
      </c>
      <c r="I8" s="17">
        <f t="shared" ref="I8:I9" si="0">F8+G8+H8</f>
        <v>3300</v>
      </c>
      <c r="J8" s="4">
        <v>0</v>
      </c>
      <c r="K8" s="4">
        <v>236.66</v>
      </c>
      <c r="L8" s="4">
        <v>15.89</v>
      </c>
      <c r="M8" s="5">
        <f>SUM(J8:L8)</f>
        <v>252.55</v>
      </c>
      <c r="N8" s="6"/>
    </row>
    <row r="9" spans="1:14" ht="18.75" customHeight="1" x14ac:dyDescent="0.3">
      <c r="A9" s="3">
        <v>2</v>
      </c>
      <c r="B9" s="18" t="s">
        <v>24</v>
      </c>
      <c r="C9" s="12" t="s">
        <v>26</v>
      </c>
      <c r="D9" s="13">
        <v>71.400000000000006</v>
      </c>
      <c r="E9" s="14">
        <v>31</v>
      </c>
      <c r="F9" s="15">
        <v>836.6</v>
      </c>
      <c r="G9" s="16">
        <f>+D9*E9</f>
        <v>2213.4</v>
      </c>
      <c r="H9" s="4">
        <v>250</v>
      </c>
      <c r="I9" s="17">
        <f t="shared" si="0"/>
        <v>3300</v>
      </c>
      <c r="J9" s="4">
        <v>0</v>
      </c>
      <c r="K9" s="4">
        <v>236.66</v>
      </c>
      <c r="L9" s="4">
        <v>15.89</v>
      </c>
      <c r="M9" s="5">
        <f>SUM(J9:L9)</f>
        <v>252.55</v>
      </c>
      <c r="N9" s="6"/>
    </row>
    <row r="10" spans="1:14" ht="18.75" customHeight="1" x14ac:dyDescent="0.3">
      <c r="A10" s="62" t="s">
        <v>7</v>
      </c>
      <c r="B10" s="63"/>
      <c r="C10" s="63"/>
      <c r="D10" s="63"/>
      <c r="E10" s="63"/>
      <c r="F10" s="63"/>
      <c r="G10" s="63"/>
      <c r="H10" s="63"/>
      <c r="I10" s="64"/>
      <c r="J10" s="5">
        <f>SUM(J8:J9)</f>
        <v>0</v>
      </c>
      <c r="K10" s="5">
        <f>SUM(K8:K9)</f>
        <v>473.32</v>
      </c>
      <c r="L10" s="5">
        <f>SUM(L8:L9)</f>
        <v>31.78</v>
      </c>
      <c r="M10" s="5">
        <f>SUM(M8:M9)</f>
        <v>505.1</v>
      </c>
      <c r="N10" s="6"/>
    </row>
    <row r="11" spans="1:14" ht="18.7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5"/>
      <c r="K11" s="35"/>
      <c r="L11" s="35"/>
      <c r="M11" s="35"/>
      <c r="N11" s="6"/>
    </row>
    <row r="12" spans="1:14" ht="18.75" customHeight="1" x14ac:dyDescent="0.3">
      <c r="A12" s="43" t="s">
        <v>32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6"/>
    </row>
    <row r="13" spans="1:14" ht="18.75" customHeight="1" x14ac:dyDescent="0.3">
      <c r="A13" s="47" t="s">
        <v>0</v>
      </c>
      <c r="B13" s="47" t="s">
        <v>6</v>
      </c>
      <c r="C13" s="47" t="s">
        <v>25</v>
      </c>
      <c r="D13" s="55" t="s">
        <v>5</v>
      </c>
      <c r="E13" s="56"/>
      <c r="F13" s="56"/>
      <c r="G13" s="56"/>
      <c r="H13" s="57"/>
      <c r="I13" s="58" t="s">
        <v>4</v>
      </c>
      <c r="J13" s="46" t="s">
        <v>8</v>
      </c>
      <c r="K13" s="46"/>
      <c r="L13" s="46"/>
      <c r="M13" s="47" t="s">
        <v>9</v>
      </c>
      <c r="N13" s="6"/>
    </row>
    <row r="14" spans="1:14" ht="24.75" customHeight="1" x14ac:dyDescent="0.3">
      <c r="A14" s="47"/>
      <c r="B14" s="47"/>
      <c r="C14" s="47"/>
      <c r="D14" s="48" t="s">
        <v>17</v>
      </c>
      <c r="E14" s="50" t="s">
        <v>18</v>
      </c>
      <c r="F14" s="8" t="s">
        <v>19</v>
      </c>
      <c r="G14" s="9" t="s">
        <v>20</v>
      </c>
      <c r="H14" s="8" t="s">
        <v>21</v>
      </c>
      <c r="I14" s="59"/>
      <c r="J14" s="46"/>
      <c r="K14" s="46"/>
      <c r="L14" s="46"/>
      <c r="M14" s="47"/>
      <c r="N14" s="6"/>
    </row>
    <row r="15" spans="1:14" ht="30" customHeight="1" x14ac:dyDescent="0.3">
      <c r="A15" s="47"/>
      <c r="B15" s="47"/>
      <c r="C15" s="47"/>
      <c r="D15" s="49"/>
      <c r="E15" s="51"/>
      <c r="F15" s="33" t="s">
        <v>27</v>
      </c>
      <c r="G15" s="10" t="s">
        <v>22</v>
      </c>
      <c r="H15" s="33" t="s">
        <v>23</v>
      </c>
      <c r="I15" s="60"/>
      <c r="J15" s="33" t="s">
        <v>1</v>
      </c>
      <c r="K15" s="33" t="s">
        <v>2</v>
      </c>
      <c r="L15" s="33" t="s">
        <v>3</v>
      </c>
      <c r="M15" s="47"/>
      <c r="N15" s="6"/>
    </row>
    <row r="16" spans="1:14" ht="18.75" customHeight="1" x14ac:dyDescent="0.3">
      <c r="A16" s="3">
        <v>1</v>
      </c>
      <c r="B16" s="11" t="s">
        <v>16</v>
      </c>
      <c r="C16" s="12" t="s">
        <v>26</v>
      </c>
      <c r="D16" s="13">
        <v>71.400000000000006</v>
      </c>
      <c r="E16" s="14">
        <v>31</v>
      </c>
      <c r="F16" s="15">
        <v>836.6</v>
      </c>
      <c r="G16" s="16">
        <f>+D16*E16</f>
        <v>2213.4</v>
      </c>
      <c r="H16" s="4">
        <v>250</v>
      </c>
      <c r="I16" s="17">
        <f t="shared" ref="I16:I17" si="1">F16+G16+H16</f>
        <v>3300</v>
      </c>
      <c r="J16" s="4">
        <v>0</v>
      </c>
      <c r="K16" s="4">
        <v>228.5</v>
      </c>
      <c r="L16" s="4">
        <v>15.34</v>
      </c>
      <c r="M16" s="5">
        <f>SUM(J16:L16)</f>
        <v>243.84</v>
      </c>
      <c r="N16" s="6"/>
    </row>
    <row r="17" spans="1:14" ht="17.25" x14ac:dyDescent="0.3">
      <c r="A17" s="3">
        <v>2</v>
      </c>
      <c r="B17" s="18" t="s">
        <v>24</v>
      </c>
      <c r="C17" s="12" t="s">
        <v>26</v>
      </c>
      <c r="D17" s="13">
        <v>71.400000000000006</v>
      </c>
      <c r="E17" s="14">
        <v>31</v>
      </c>
      <c r="F17" s="15">
        <v>836.6</v>
      </c>
      <c r="G17" s="16">
        <f>+D17*E17</f>
        <v>2213.4</v>
      </c>
      <c r="H17" s="4">
        <v>250</v>
      </c>
      <c r="I17" s="17">
        <f t="shared" si="1"/>
        <v>3300</v>
      </c>
      <c r="J17" s="4">
        <v>0</v>
      </c>
      <c r="K17" s="4">
        <v>228.5</v>
      </c>
      <c r="L17" s="4">
        <v>15.34</v>
      </c>
      <c r="M17" s="5">
        <f>SUM(J17:L17)</f>
        <v>243.84</v>
      </c>
      <c r="N17" s="6"/>
    </row>
    <row r="18" spans="1:14" ht="17.25" x14ac:dyDescent="0.3">
      <c r="A18" s="52" t="s">
        <v>7</v>
      </c>
      <c r="B18" s="53"/>
      <c r="C18" s="53"/>
      <c r="D18" s="53"/>
      <c r="E18" s="53"/>
      <c r="F18" s="53"/>
      <c r="G18" s="53"/>
      <c r="H18" s="53"/>
      <c r="I18" s="54"/>
      <c r="J18" s="36">
        <f>SUM(J16:J17)</f>
        <v>0</v>
      </c>
      <c r="K18" s="36">
        <f>SUM(K16:K17)</f>
        <v>457</v>
      </c>
      <c r="L18" s="36">
        <f>SUM(L16:L17)</f>
        <v>30.68</v>
      </c>
      <c r="M18" s="36">
        <f>SUM(M16:M17)</f>
        <v>487.68</v>
      </c>
      <c r="N18" s="6"/>
    </row>
    <row r="19" spans="1:14" ht="17.25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5"/>
      <c r="K19" s="35"/>
      <c r="L19" s="35"/>
      <c r="M19" s="35"/>
      <c r="N19" s="6"/>
    </row>
    <row r="20" spans="1:14" ht="17.25" x14ac:dyDescent="0.3">
      <c r="A20" s="44" t="s">
        <v>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6"/>
    </row>
    <row r="21" spans="1:14" ht="18.75" customHeight="1" x14ac:dyDescent="0.3">
      <c r="A21" s="60" t="s">
        <v>0</v>
      </c>
      <c r="B21" s="60" t="s">
        <v>6</v>
      </c>
      <c r="C21" s="60" t="s">
        <v>25</v>
      </c>
      <c r="D21" s="65" t="s">
        <v>5</v>
      </c>
      <c r="E21" s="66"/>
      <c r="F21" s="66"/>
      <c r="G21" s="66"/>
      <c r="H21" s="67"/>
      <c r="I21" s="59" t="s">
        <v>4</v>
      </c>
      <c r="J21" s="68" t="s">
        <v>8</v>
      </c>
      <c r="K21" s="68"/>
      <c r="L21" s="68"/>
      <c r="M21" s="60" t="s">
        <v>9</v>
      </c>
      <c r="N21" s="6"/>
    </row>
    <row r="22" spans="1:14" ht="27" customHeight="1" x14ac:dyDescent="0.3">
      <c r="A22" s="47"/>
      <c r="B22" s="47"/>
      <c r="C22" s="47"/>
      <c r="D22" s="48" t="s">
        <v>17</v>
      </c>
      <c r="E22" s="50" t="s">
        <v>18</v>
      </c>
      <c r="F22" s="8" t="s">
        <v>19</v>
      </c>
      <c r="G22" s="9" t="s">
        <v>20</v>
      </c>
      <c r="H22" s="8" t="s">
        <v>21</v>
      </c>
      <c r="I22" s="59"/>
      <c r="J22" s="46"/>
      <c r="K22" s="46"/>
      <c r="L22" s="46"/>
      <c r="M22" s="47"/>
      <c r="N22" s="6"/>
    </row>
    <row r="23" spans="1:14" ht="30" customHeight="1" x14ac:dyDescent="0.3">
      <c r="A23" s="47"/>
      <c r="B23" s="47"/>
      <c r="C23" s="47"/>
      <c r="D23" s="49"/>
      <c r="E23" s="51"/>
      <c r="F23" s="7" t="s">
        <v>27</v>
      </c>
      <c r="G23" s="10" t="s">
        <v>22</v>
      </c>
      <c r="H23" s="26" t="s">
        <v>23</v>
      </c>
      <c r="I23" s="60"/>
      <c r="J23" s="7" t="s">
        <v>1</v>
      </c>
      <c r="K23" s="7" t="s">
        <v>2</v>
      </c>
      <c r="L23" s="7" t="s">
        <v>3</v>
      </c>
      <c r="M23" s="47"/>
      <c r="N23" s="6"/>
    </row>
    <row r="24" spans="1:14" ht="21.75" customHeight="1" x14ac:dyDescent="0.3">
      <c r="A24" s="3">
        <v>1</v>
      </c>
      <c r="B24" s="11" t="s">
        <v>16</v>
      </c>
      <c r="C24" s="12" t="s">
        <v>26</v>
      </c>
      <c r="D24" s="13">
        <v>71.400000000000006</v>
      </c>
      <c r="E24" s="14">
        <v>31</v>
      </c>
      <c r="F24" s="15">
        <v>836.6</v>
      </c>
      <c r="G24" s="16">
        <f>+D24*E24</f>
        <v>2213.4</v>
      </c>
      <c r="H24" s="4">
        <v>250</v>
      </c>
      <c r="I24" s="17">
        <f t="shared" ref="I24:I25" si="2">F24+G24+H24</f>
        <v>3300</v>
      </c>
      <c r="J24" s="4">
        <v>0</v>
      </c>
      <c r="K24" s="4">
        <v>995.59</v>
      </c>
      <c r="L24" s="4">
        <v>66.849999999999994</v>
      </c>
      <c r="M24" s="5">
        <f>SUM(J24:L24)</f>
        <v>1062.44</v>
      </c>
      <c r="N24" s="6"/>
    </row>
    <row r="25" spans="1:14" ht="20.25" customHeight="1" x14ac:dyDescent="0.3">
      <c r="A25" s="3">
        <v>2</v>
      </c>
      <c r="B25" s="18" t="s">
        <v>24</v>
      </c>
      <c r="C25" s="12" t="s">
        <v>26</v>
      </c>
      <c r="D25" s="13">
        <v>71.400000000000006</v>
      </c>
      <c r="E25" s="14">
        <v>31</v>
      </c>
      <c r="F25" s="15">
        <v>836.6</v>
      </c>
      <c r="G25" s="16">
        <f>+D25*E25</f>
        <v>2213.4</v>
      </c>
      <c r="H25" s="4">
        <v>250</v>
      </c>
      <c r="I25" s="17">
        <f t="shared" si="2"/>
        <v>3300</v>
      </c>
      <c r="J25" s="4">
        <v>254.17</v>
      </c>
      <c r="K25" s="4">
        <v>1248.57</v>
      </c>
      <c r="L25" s="4">
        <v>83.83</v>
      </c>
      <c r="M25" s="5">
        <f>SUM(J25:L25)</f>
        <v>1586.57</v>
      </c>
      <c r="N25" s="6"/>
    </row>
    <row r="26" spans="1:14" ht="9.75" customHeight="1" x14ac:dyDescent="0.3">
      <c r="A26" s="62" t="s">
        <v>7</v>
      </c>
      <c r="B26" s="63"/>
      <c r="C26" s="63"/>
      <c r="D26" s="63"/>
      <c r="E26" s="63"/>
      <c r="F26" s="63"/>
      <c r="G26" s="63"/>
      <c r="H26" s="63"/>
      <c r="I26" s="64"/>
      <c r="J26" s="5">
        <f>SUM(J24:J25)</f>
        <v>254.17</v>
      </c>
      <c r="K26" s="5">
        <f>SUM(K24:K25)</f>
        <v>2244.16</v>
      </c>
      <c r="L26" s="5">
        <f>SUM(L24:L25)</f>
        <v>150.68</v>
      </c>
      <c r="M26" s="5">
        <f>SUM(M24:M25)</f>
        <v>2649.01</v>
      </c>
      <c r="N26" s="6"/>
    </row>
    <row r="27" spans="1:14" ht="17.2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32" t="s">
        <v>1</v>
      </c>
      <c r="K28" s="32" t="s">
        <v>2</v>
      </c>
      <c r="L28" s="32" t="s">
        <v>3</v>
      </c>
      <c r="M28" s="40" t="s">
        <v>36</v>
      </c>
      <c r="N28" s="6"/>
    </row>
    <row r="29" spans="1:14" ht="17.25" x14ac:dyDescent="0.3">
      <c r="A29" s="6"/>
      <c r="B29" s="6"/>
      <c r="C29" s="6"/>
      <c r="D29" s="6"/>
      <c r="E29" s="6"/>
      <c r="F29" s="6"/>
      <c r="G29" s="6"/>
      <c r="H29" s="6"/>
      <c r="I29" s="41" t="s">
        <v>35</v>
      </c>
      <c r="J29" s="42">
        <f>(J26+J18+J10)</f>
        <v>254.17</v>
      </c>
      <c r="K29" s="42">
        <f>(K26+K18+K10)</f>
        <v>3174.48</v>
      </c>
      <c r="L29" s="42">
        <f t="shared" ref="L29" si="3">(L26+L18+L10)</f>
        <v>213.14000000000001</v>
      </c>
      <c r="M29" s="42">
        <f>(M26+M18+M10)</f>
        <v>3641.79</v>
      </c>
      <c r="N29" s="6"/>
    </row>
    <row r="30" spans="1:14" ht="17.25" x14ac:dyDescent="0.3">
      <c r="A30" s="6"/>
      <c r="B30" s="6"/>
      <c r="C30" s="6"/>
      <c r="D30" s="6"/>
      <c r="E30" s="6"/>
      <c r="F30" s="6"/>
      <c r="G30" s="6"/>
      <c r="H30" s="6"/>
      <c r="I30" s="6"/>
      <c r="J30" s="39"/>
      <c r="K30" s="39"/>
      <c r="L30" s="39"/>
      <c r="M30" s="39"/>
      <c r="N30" s="6"/>
    </row>
    <row r="31" spans="1:14" ht="17.25" x14ac:dyDescent="0.3">
      <c r="A31" s="6"/>
      <c r="B31" s="6"/>
      <c r="C31" s="6"/>
      <c r="D31" s="6"/>
      <c r="E31" s="6"/>
      <c r="F31" s="6"/>
      <c r="G31" s="6"/>
      <c r="H31" s="6"/>
      <c r="I31" s="6"/>
      <c r="J31" s="39"/>
      <c r="K31" s="39"/>
      <c r="L31" s="39"/>
      <c r="M31" s="39"/>
      <c r="N31" s="6"/>
    </row>
    <row r="32" spans="1:14" ht="17.25" x14ac:dyDescent="0.3">
      <c r="A32" s="19"/>
      <c r="B32" s="19"/>
      <c r="C32" s="19"/>
      <c r="D32" s="19"/>
      <c r="E32" s="19"/>
      <c r="F32" s="19"/>
      <c r="G32" s="6"/>
      <c r="H32" s="6"/>
      <c r="I32" s="6"/>
      <c r="J32" s="6"/>
      <c r="K32" s="6"/>
      <c r="L32" s="6"/>
      <c r="M32" s="6"/>
      <c r="N32" s="6"/>
    </row>
    <row r="33" spans="1:14" ht="19.5" customHeight="1" x14ac:dyDescent="0.3">
      <c r="A33" s="19"/>
      <c r="B33" s="19"/>
      <c r="C33" s="19"/>
      <c r="D33" s="19"/>
      <c r="E33" s="19"/>
      <c r="F33" s="19"/>
      <c r="G33" s="6"/>
      <c r="H33" s="6"/>
      <c r="I33" s="6"/>
      <c r="J33" s="6"/>
      <c r="K33" s="6"/>
      <c r="L33" s="6"/>
      <c r="M33" s="6"/>
      <c r="N33" s="6"/>
    </row>
    <row r="34" spans="1:14" ht="19.5" customHeight="1" x14ac:dyDescent="0.3">
      <c r="A34" s="19"/>
      <c r="B34" s="19"/>
      <c r="C34" s="19"/>
      <c r="D34" s="19"/>
      <c r="E34" s="19"/>
      <c r="F34" s="19"/>
      <c r="G34" s="6"/>
      <c r="H34" s="6"/>
      <c r="I34" s="6"/>
      <c r="J34" s="6"/>
      <c r="K34" s="6"/>
      <c r="L34" s="6"/>
      <c r="M34" s="6"/>
      <c r="N34" s="6"/>
    </row>
    <row r="35" spans="1:14" ht="17.25" x14ac:dyDescent="0.3">
      <c r="A35" s="19"/>
      <c r="B35" s="19"/>
      <c r="C35" s="19"/>
      <c r="D35" s="19"/>
      <c r="E35" s="19"/>
      <c r="F35" s="19"/>
      <c r="G35" s="6"/>
      <c r="H35" s="6"/>
      <c r="I35" s="6"/>
      <c r="J35" s="20"/>
      <c r="K35" s="20"/>
      <c r="L35" s="20"/>
      <c r="M35" s="20"/>
      <c r="N35" s="20"/>
    </row>
    <row r="36" spans="1:14" ht="17.25" x14ac:dyDescent="0.3">
      <c r="A36" s="21"/>
      <c r="B36" s="21"/>
      <c r="C36" s="22"/>
      <c r="D36" s="21"/>
      <c r="E36" s="21"/>
      <c r="F36" s="21"/>
      <c r="G36" s="23"/>
      <c r="H36" s="23"/>
      <c r="I36" s="23"/>
      <c r="J36" s="20"/>
      <c r="K36" s="20"/>
      <c r="L36" s="20"/>
      <c r="M36" s="20"/>
      <c r="N36" s="20"/>
    </row>
    <row r="37" spans="1:14" ht="17.25" x14ac:dyDescent="0.3">
      <c r="A37" s="21"/>
      <c r="B37" s="22" t="s">
        <v>11</v>
      </c>
      <c r="C37" s="70"/>
      <c r="D37" s="70"/>
      <c r="E37" s="37"/>
      <c r="F37" s="38"/>
      <c r="G37" s="23"/>
      <c r="H37" s="23"/>
      <c r="I37" s="22" t="s">
        <v>12</v>
      </c>
      <c r="J37" s="22"/>
      <c r="K37" s="22"/>
      <c r="L37" s="25"/>
      <c r="M37" s="25"/>
      <c r="N37" s="25"/>
    </row>
    <row r="38" spans="1:14" ht="17.25" x14ac:dyDescent="0.3">
      <c r="A38" s="21"/>
      <c r="B38" s="21"/>
      <c r="C38" s="45" t="s">
        <v>34</v>
      </c>
      <c r="D38" s="45"/>
      <c r="E38" s="45"/>
      <c r="F38" s="21"/>
      <c r="G38" s="23"/>
      <c r="H38" s="23"/>
      <c r="I38" s="23"/>
      <c r="J38" s="69" t="s">
        <v>28</v>
      </c>
      <c r="K38" s="69"/>
      <c r="L38" s="25"/>
      <c r="M38" s="25"/>
      <c r="N38" s="25"/>
    </row>
    <row r="39" spans="1:14" ht="17.25" x14ac:dyDescent="0.3">
      <c r="A39" s="21"/>
      <c r="B39" s="21"/>
      <c r="C39" s="45" t="s">
        <v>13</v>
      </c>
      <c r="D39" s="45"/>
      <c r="E39" s="45"/>
      <c r="F39" s="21"/>
      <c r="G39" s="23"/>
      <c r="H39" s="23"/>
      <c r="I39" s="23"/>
      <c r="J39" s="45" t="s">
        <v>29</v>
      </c>
      <c r="K39" s="45"/>
      <c r="L39" s="25"/>
      <c r="M39" s="25"/>
      <c r="N39" s="24"/>
    </row>
    <row r="40" spans="1:14" ht="17.25" x14ac:dyDescent="0.3">
      <c r="A40" s="21"/>
      <c r="B40" s="21"/>
      <c r="C40" s="45" t="s">
        <v>14</v>
      </c>
      <c r="D40" s="45"/>
      <c r="E40" s="45"/>
      <c r="F40" s="21"/>
      <c r="G40" s="23"/>
      <c r="H40" s="23"/>
      <c r="I40" s="23"/>
      <c r="J40" s="45" t="s">
        <v>14</v>
      </c>
      <c r="K40" s="45"/>
      <c r="L40" s="25"/>
      <c r="M40" s="25"/>
      <c r="N40" s="24"/>
    </row>
    <row r="41" spans="1:14" ht="16.5" x14ac:dyDescent="0.3">
      <c r="A41" s="27"/>
      <c r="B41" s="27"/>
      <c r="C41" s="27"/>
      <c r="D41" s="27"/>
      <c r="E41" s="27"/>
      <c r="F41" s="27"/>
      <c r="G41" s="28"/>
      <c r="H41" s="28"/>
      <c r="I41" s="28"/>
      <c r="J41" s="29"/>
      <c r="K41" s="29"/>
      <c r="L41" s="29"/>
      <c r="M41" s="29"/>
      <c r="N41" s="2"/>
    </row>
    <row r="42" spans="1:14" ht="16.5" x14ac:dyDescent="0.3">
      <c r="A42" s="30"/>
      <c r="B42" s="30"/>
      <c r="C42" s="27"/>
      <c r="D42" s="30"/>
      <c r="E42" s="30"/>
      <c r="F42" s="30"/>
      <c r="G42" s="31"/>
      <c r="H42" s="31"/>
      <c r="I42" s="31"/>
      <c r="J42" s="29"/>
      <c r="K42" s="29"/>
      <c r="L42" s="29"/>
      <c r="M42" s="29"/>
      <c r="N42" s="2"/>
    </row>
    <row r="43" spans="1:14" x14ac:dyDescent="0.25">
      <c r="C43" s="1" t="s">
        <v>15</v>
      </c>
    </row>
  </sheetData>
  <sheetProtection algorithmName="SHA-512" hashValue="jhu2TYv+BP1FbA8x7x6n2/Xvno09spNdMeIR4mDljkXSuOdcS9CXodD0SKF5dqaIToAuGDqtVw96eIi8Y0RpIA==" saltValue="+vgLSsa7lHHbAoqvMdZ/qA==" spinCount="100000" sheet="1" formatCells="0" formatColumns="0" formatRows="0" insertColumns="0" insertRows="0" insertHyperlinks="0" deleteColumns="0" deleteRows="0" sort="0" autoFilter="0" pivotTables="0"/>
  <mergeCells count="43">
    <mergeCell ref="J38:K38"/>
    <mergeCell ref="J39:K39"/>
    <mergeCell ref="J40:K40"/>
    <mergeCell ref="D22:D23"/>
    <mergeCell ref="E22:E23"/>
    <mergeCell ref="C37:D37"/>
    <mergeCell ref="C40:E40"/>
    <mergeCell ref="J21:L22"/>
    <mergeCell ref="M21:M23"/>
    <mergeCell ref="A10:I10"/>
    <mergeCell ref="A13:A15"/>
    <mergeCell ref="B13:B15"/>
    <mergeCell ref="C13:C15"/>
    <mergeCell ref="D13:H13"/>
    <mergeCell ref="I13:I15"/>
    <mergeCell ref="A26:I26"/>
    <mergeCell ref="D21:H21"/>
    <mergeCell ref="I21:I23"/>
    <mergeCell ref="C21:C23"/>
    <mergeCell ref="B21:B23"/>
    <mergeCell ref="A21:A23"/>
    <mergeCell ref="M5:M7"/>
    <mergeCell ref="D6:D7"/>
    <mergeCell ref="E6:E7"/>
    <mergeCell ref="B1:M1"/>
    <mergeCell ref="B2:M2"/>
    <mergeCell ref="B3:M3"/>
    <mergeCell ref="A4:M4"/>
    <mergeCell ref="A12:M12"/>
    <mergeCell ref="A20:M20"/>
    <mergeCell ref="C38:E38"/>
    <mergeCell ref="C39:E39"/>
    <mergeCell ref="J13:L14"/>
    <mergeCell ref="M13:M15"/>
    <mergeCell ref="D14:D15"/>
    <mergeCell ref="E14:E15"/>
    <mergeCell ref="A18:I18"/>
    <mergeCell ref="A5:A7"/>
    <mergeCell ref="B5:B7"/>
    <mergeCell ref="C5:C7"/>
    <mergeCell ref="D5:H5"/>
    <mergeCell ref="I5:I7"/>
    <mergeCell ref="J5:L6"/>
  </mergeCells>
  <pageMargins left="0.25" right="0.25" top="0.75" bottom="0.75" header="0.3" footer="0.3"/>
  <pageSetup scale="67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cp:lastPrinted>2022-08-23T14:34:15Z</cp:lastPrinted>
  <dcterms:created xsi:type="dcterms:W3CDTF">2022-06-22T14:20:18Z</dcterms:created>
  <dcterms:modified xsi:type="dcterms:W3CDTF">2022-09-01T21:40:15Z</dcterms:modified>
</cp:coreProperties>
</file>