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AlgorithmName="SHA-512" workbookHashValue="a53/fbxCoT7xoMHTtftGMILAog4n89N1phuPWVRMAwHoEWqigZjwL+IEEFFK/ftI6phpiBUyrQfqHuLvWTLieg==" workbookSaltValue="K86o8zy/oM5i16KLcg32Lg==" workbookSpinCount="100000" lockStructure="1"/>
  <bookViews>
    <workbookView xWindow="-120" yWindow="-120" windowWidth="29040" windowHeight="15840"/>
  </bookViews>
  <sheets>
    <sheet name="Hoja1" sheetId="1" r:id="rId1"/>
  </sheets>
  <definedNames>
    <definedName name="_xlnm.Print_Area" localSheetId="0">Hoja1!$A$1:$T$23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3" i="1" l="1"/>
  <c r="R13" i="1"/>
  <c r="R21" i="1" s="1"/>
  <c r="M13" i="1"/>
  <c r="H13" i="1" l="1"/>
  <c r="I13" i="1" s="1"/>
  <c r="P13" i="1" l="1"/>
  <c r="N13" i="1"/>
  <c r="S13" i="1"/>
  <c r="Q13" i="1"/>
  <c r="Q21" i="1" s="1"/>
  <c r="T13" i="1" l="1"/>
  <c r="S21" i="1"/>
  <c r="T21" i="1" s="1"/>
</calcChain>
</file>

<file path=xl/sharedStrings.xml><?xml version="1.0" encoding="utf-8"?>
<sst xmlns="http://schemas.openxmlformats.org/spreadsheetml/2006/main" count="57" uniqueCount="48">
  <si>
    <t>No.</t>
  </si>
  <si>
    <t>NOMBRE</t>
  </si>
  <si>
    <t>Devengado Mensual</t>
  </si>
  <si>
    <t>Total Devengado Mensual</t>
  </si>
  <si>
    <t>BONO 14</t>
  </si>
  <si>
    <t>BONO VACACIONAL</t>
  </si>
  <si>
    <t>AGUINALDO</t>
  </si>
  <si>
    <t xml:space="preserve">Jorge Adán Arizandieta García </t>
  </si>
  <si>
    <t xml:space="preserve">Puesto </t>
  </si>
  <si>
    <t>Peón Vigilante V</t>
  </si>
  <si>
    <t>Jornada díaria</t>
  </si>
  <si>
    <t>Bono 66-2000</t>
  </si>
  <si>
    <t>Renglón 033</t>
  </si>
  <si>
    <t>Jornales</t>
  </si>
  <si>
    <t>Renglón 031</t>
  </si>
  <si>
    <t>Días</t>
  </si>
  <si>
    <t>TOTAL</t>
  </si>
  <si>
    <t>RENGLÓN 72</t>
  </si>
  <si>
    <t>RENGLÓN</t>
  </si>
  <si>
    <t>31</t>
  </si>
  <si>
    <t>30</t>
  </si>
  <si>
    <t>3</t>
  </si>
  <si>
    <t>5</t>
  </si>
  <si>
    <t>9</t>
  </si>
  <si>
    <t xml:space="preserve">AUTORIDAD ADICIONAL PARA EL MANEJO SUSTENTABLE DE LA CUENCA Y DEL LAGO DE AMATITLÁN
NOMINA DE SUELDOS PERSONAL CONTRATADO BAJO EL  RENGLÓN 021 "PERSONAL SUPERNUMERARIO"  
</t>
  </si>
  <si>
    <t>ENE</t>
  </si>
  <si>
    <t>FEB</t>
  </si>
  <si>
    <t>MAR</t>
  </si>
  <si>
    <t>ABR</t>
  </si>
  <si>
    <t>MAYO</t>
  </si>
  <si>
    <t>JUN</t>
  </si>
  <si>
    <t>JUL</t>
  </si>
  <si>
    <t>AGO</t>
  </si>
  <si>
    <t>SEP</t>
  </si>
  <si>
    <t>1/3/2022-30/9/2022</t>
  </si>
  <si>
    <t>Bono Vacacional</t>
  </si>
  <si>
    <t>Aguinaldo</t>
  </si>
  <si>
    <t>Bono 14</t>
  </si>
  <si>
    <t xml:space="preserve">Bono vacacional </t>
  </si>
  <si>
    <t xml:space="preserve">Aguinaldo </t>
  </si>
  <si>
    <t>Días laborados Mar-Sep</t>
  </si>
  <si>
    <t>214</t>
  </si>
  <si>
    <t>Días laborados En</t>
  </si>
  <si>
    <t>Días laborados Fe</t>
  </si>
  <si>
    <t>29</t>
  </si>
  <si>
    <t>28</t>
  </si>
  <si>
    <t>3/1/2022-31/01/2022</t>
  </si>
  <si>
    <t>1/2/2022-28/02/2022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</si>
</sst>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13" x14ac:knownFonts="1">
    <font>
      <sz val="11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sz val="11"/>
      <name val="Times New Roman"/>
      <family val="1"/>
    </font>
    <font>
      <sz val="12"/>
      <name val="Century Gothic"/>
      <family val="2"/>
    </font>
    <font>
      <b/>
      <sz val="12"/>
      <name val="Century Gothic"/>
      <family val="2"/>
    </font>
    <font>
      <sz val="11"/>
      <color theme="1"/>
      <name val="Century Gothic"/>
      <family val="2"/>
    </font>
    <font>
      <b/>
      <sz val="11"/>
      <color theme="1"/>
      <name val="Century Gothic"/>
      <family val="2"/>
    </font>
    <font>
      <b/>
      <sz val="11"/>
      <color theme="1"/>
      <name val="Gill Sans MT"/>
      <family val="2"/>
      <scheme val="minor"/>
    </font>
    <font>
      <b/>
      <sz val="11"/>
      <name val="Century Gothic"/>
      <family val="2"/>
    </font>
    <font>
      <sz val="11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</cellStyleXfs>
  <cellXfs count="107">
    <xf numFmtId="0" fontId="0" fillId="0" borderId="0" xfId="0"/>
    <xf numFmtId="0" fontId="0" fillId="0" borderId="0" xfId="0" applyAlignment="1">
      <alignment wrapText="1"/>
    </xf>
    <xf numFmtId="0" fontId="3" fillId="0" borderId="0" xfId="2" applyFont="1" applyFill="1" applyAlignment="1">
      <alignment vertical="center"/>
    </xf>
    <xf numFmtId="0" fontId="5" fillId="0" borderId="0" xfId="3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0" fillId="0" borderId="0" xfId="0" applyFont="1" applyAlignment="1">
      <alignment horizontal="center"/>
    </xf>
    <xf numFmtId="0" fontId="0" fillId="0" borderId="0" xfId="0" applyNumberFormat="1" applyFont="1" applyAlignment="1">
      <alignment horizontal="center"/>
    </xf>
    <xf numFmtId="0" fontId="0" fillId="0" borderId="0" xfId="0" applyFill="1"/>
    <xf numFmtId="49" fontId="0" fillId="0" borderId="0" xfId="0" applyNumberFormat="1" applyFill="1"/>
    <xf numFmtId="0" fontId="6" fillId="0" borderId="0" xfId="2" applyFont="1" applyAlignment="1" applyProtection="1">
      <alignment vertical="center"/>
      <protection hidden="1"/>
    </xf>
    <xf numFmtId="0" fontId="8" fillId="0" borderId="0" xfId="0" applyFont="1" applyProtection="1">
      <protection hidden="1"/>
    </xf>
    <xf numFmtId="0" fontId="7" fillId="0" borderId="0" xfId="0" applyFont="1" applyAlignment="1" applyProtection="1">
      <alignment vertical="center"/>
      <protection hidden="1"/>
    </xf>
    <xf numFmtId="0" fontId="6" fillId="0" borderId="0" xfId="2" applyFont="1" applyAlignment="1" applyProtection="1">
      <alignment vertical="center" wrapText="1"/>
      <protection hidden="1"/>
    </xf>
    <xf numFmtId="0" fontId="7" fillId="2" borderId="0" xfId="0" applyFont="1" applyFill="1" applyAlignment="1" applyProtection="1">
      <alignment horizontal="center" vertical="center" wrapText="1"/>
      <protection hidden="1"/>
    </xf>
    <xf numFmtId="0" fontId="6" fillId="0" borderId="0" xfId="2" applyFont="1" applyFill="1" applyAlignment="1" applyProtection="1">
      <alignment vertical="center"/>
      <protection hidden="1"/>
    </xf>
    <xf numFmtId="0" fontId="7" fillId="0" borderId="0" xfId="2" applyFont="1" applyFill="1" applyAlignment="1" applyProtection="1">
      <alignment horizontal="center" vertical="center"/>
      <protection hidden="1"/>
    </xf>
    <xf numFmtId="0" fontId="7" fillId="0" borderId="0" xfId="2" applyFont="1" applyFill="1" applyAlignment="1" applyProtection="1">
      <alignment horizontal="left" vertical="center"/>
      <protection hidden="1"/>
    </xf>
    <xf numFmtId="0" fontId="7" fillId="0" borderId="0" xfId="3" applyFont="1" applyFill="1" applyBorder="1" applyAlignment="1" applyProtection="1">
      <alignment horizontal="center" vertical="center"/>
      <protection hidden="1"/>
    </xf>
    <xf numFmtId="0" fontId="7" fillId="0" borderId="0" xfId="3" applyFont="1" applyFill="1" applyBorder="1" applyAlignment="1" applyProtection="1">
      <alignment horizontal="center" vertical="center"/>
      <protection hidden="1"/>
    </xf>
    <xf numFmtId="0" fontId="11" fillId="2" borderId="22" xfId="2" applyFont="1" applyFill="1" applyBorder="1" applyAlignment="1" applyProtection="1">
      <alignment horizontal="center" vertical="center"/>
      <protection hidden="1"/>
    </xf>
    <xf numFmtId="0" fontId="11" fillId="2" borderId="26" xfId="2" applyFont="1" applyFill="1" applyBorder="1" applyAlignment="1" applyProtection="1">
      <alignment horizontal="center" vertical="center" wrapText="1"/>
      <protection hidden="1"/>
    </xf>
    <xf numFmtId="0" fontId="11" fillId="2" borderId="30" xfId="2" applyFont="1" applyFill="1" applyBorder="1" applyAlignment="1" applyProtection="1">
      <alignment horizontal="center" vertical="center"/>
      <protection hidden="1"/>
    </xf>
    <xf numFmtId="0" fontId="11" fillId="2" borderId="31" xfId="2" applyFont="1" applyFill="1" applyBorder="1" applyAlignment="1" applyProtection="1">
      <alignment horizontal="center" vertical="center"/>
      <protection hidden="1"/>
    </xf>
    <xf numFmtId="0" fontId="11" fillId="2" borderId="32" xfId="2" applyFont="1" applyFill="1" applyBorder="1" applyAlignment="1" applyProtection="1">
      <alignment horizontal="center" vertical="center"/>
      <protection hidden="1"/>
    </xf>
    <xf numFmtId="0" fontId="11" fillId="3" borderId="26" xfId="2" applyFont="1" applyFill="1" applyBorder="1" applyAlignment="1" applyProtection="1">
      <alignment horizontal="center" vertical="center" wrapText="1"/>
      <protection hidden="1"/>
    </xf>
    <xf numFmtId="0" fontId="11" fillId="3" borderId="18" xfId="2" applyFont="1" applyFill="1" applyBorder="1" applyAlignment="1" applyProtection="1">
      <alignment horizontal="center" vertical="center" wrapText="1"/>
      <protection hidden="1"/>
    </xf>
    <xf numFmtId="0" fontId="11" fillId="3" borderId="8" xfId="2" applyFont="1" applyFill="1" applyBorder="1" applyAlignment="1" applyProtection="1">
      <alignment horizontal="center" vertical="center" wrapText="1"/>
      <protection hidden="1"/>
    </xf>
    <xf numFmtId="0" fontId="11" fillId="3" borderId="10" xfId="2" applyFont="1" applyFill="1" applyBorder="1" applyAlignment="1" applyProtection="1">
      <alignment horizontal="center" vertical="center" wrapText="1"/>
      <protection hidden="1"/>
    </xf>
    <xf numFmtId="0" fontId="11" fillId="3" borderId="9" xfId="2" applyFont="1" applyFill="1" applyBorder="1" applyAlignment="1" applyProtection="1">
      <alignment horizontal="center" vertical="center" wrapText="1"/>
      <protection hidden="1"/>
    </xf>
    <xf numFmtId="0" fontId="9" fillId="3" borderId="22" xfId="0" applyFont="1" applyFill="1" applyBorder="1" applyAlignment="1" applyProtection="1">
      <alignment horizontal="center" vertical="center"/>
      <protection hidden="1"/>
    </xf>
    <xf numFmtId="0" fontId="11" fillId="2" borderId="23" xfId="2" applyFont="1" applyFill="1" applyBorder="1" applyAlignment="1" applyProtection="1">
      <alignment horizontal="center" vertical="center"/>
      <protection hidden="1"/>
    </xf>
    <xf numFmtId="0" fontId="11" fillId="2" borderId="27" xfId="2" applyFont="1" applyFill="1" applyBorder="1" applyAlignment="1" applyProtection="1">
      <alignment horizontal="center" vertical="center" wrapText="1"/>
      <protection hidden="1"/>
    </xf>
    <xf numFmtId="0" fontId="11" fillId="2" borderId="7" xfId="2" applyFont="1" applyFill="1" applyBorder="1" applyAlignment="1" applyProtection="1">
      <alignment horizontal="center" vertical="center" wrapText="1"/>
      <protection hidden="1"/>
    </xf>
    <xf numFmtId="0" fontId="11" fillId="2" borderId="4" xfId="2" applyFont="1" applyFill="1" applyBorder="1" applyAlignment="1" applyProtection="1">
      <alignment horizontal="center" vertical="center" wrapText="1"/>
      <protection hidden="1"/>
    </xf>
    <xf numFmtId="0" fontId="11" fillId="2" borderId="6" xfId="2" applyFont="1" applyFill="1" applyBorder="1" applyAlignment="1" applyProtection="1">
      <alignment horizontal="center" vertical="center"/>
      <protection hidden="1"/>
    </xf>
    <xf numFmtId="44" fontId="9" fillId="2" borderId="29" xfId="1" applyFont="1" applyFill="1" applyBorder="1" applyAlignment="1" applyProtection="1">
      <alignment horizontal="center" vertical="center" wrapText="1"/>
      <protection hidden="1"/>
    </xf>
    <xf numFmtId="0" fontId="11" fillId="3" borderId="27" xfId="2" applyFont="1" applyFill="1" applyBorder="1" applyAlignment="1" applyProtection="1">
      <alignment horizontal="center" vertical="center" wrapText="1"/>
      <protection hidden="1"/>
    </xf>
    <xf numFmtId="0" fontId="11" fillId="3" borderId="19" xfId="2" applyFont="1" applyFill="1" applyBorder="1" applyAlignment="1" applyProtection="1">
      <alignment horizontal="center" vertical="center" wrapText="1"/>
      <protection hidden="1"/>
    </xf>
    <xf numFmtId="0" fontId="11" fillId="2" borderId="11" xfId="2" applyFont="1" applyFill="1" applyBorder="1" applyAlignment="1" applyProtection="1">
      <alignment horizontal="center" vertical="center" wrapText="1"/>
      <protection hidden="1"/>
    </xf>
    <xf numFmtId="0" fontId="11" fillId="2" borderId="12" xfId="2" applyFont="1" applyFill="1" applyBorder="1" applyAlignment="1" applyProtection="1">
      <alignment horizontal="center" vertical="center" wrapText="1"/>
      <protection hidden="1"/>
    </xf>
    <xf numFmtId="0" fontId="11" fillId="2" borderId="1" xfId="2" applyFont="1" applyFill="1" applyBorder="1" applyAlignment="1" applyProtection="1">
      <alignment horizontal="center" vertical="center" wrapText="1"/>
      <protection hidden="1"/>
    </xf>
    <xf numFmtId="0" fontId="9" fillId="3" borderId="23" xfId="0" applyFont="1" applyFill="1" applyBorder="1" applyAlignment="1" applyProtection="1">
      <alignment horizontal="center" vertical="center"/>
      <protection hidden="1"/>
    </xf>
    <xf numFmtId="0" fontId="12" fillId="2" borderId="23" xfId="2" applyFont="1" applyFill="1" applyBorder="1" applyAlignment="1" applyProtection="1">
      <alignment horizontal="center" vertical="center"/>
      <protection hidden="1"/>
    </xf>
    <xf numFmtId="0" fontId="11" fillId="2" borderId="3" xfId="2" applyFont="1" applyFill="1" applyBorder="1" applyAlignment="1" applyProtection="1">
      <alignment horizontal="center" vertical="center" wrapText="1"/>
      <protection hidden="1"/>
    </xf>
    <xf numFmtId="44" fontId="9" fillId="2" borderId="12" xfId="1" applyFont="1" applyFill="1" applyBorder="1" applyAlignment="1" applyProtection="1">
      <alignment horizontal="center" vertical="center"/>
      <protection hidden="1"/>
    </xf>
    <xf numFmtId="0" fontId="11" fillId="2" borderId="13" xfId="2" applyFont="1" applyFill="1" applyBorder="1" applyAlignment="1" applyProtection="1">
      <alignment horizontal="center" vertical="center" wrapText="1"/>
      <protection hidden="1"/>
    </xf>
    <xf numFmtId="0" fontId="11" fillId="2" borderId="14" xfId="2" applyFont="1" applyFill="1" applyBorder="1" applyAlignment="1" applyProtection="1">
      <alignment horizontal="center" vertical="center" wrapText="1"/>
      <protection hidden="1"/>
    </xf>
    <xf numFmtId="0" fontId="11" fillId="2" borderId="2" xfId="2" applyFont="1" applyFill="1" applyBorder="1" applyAlignment="1" applyProtection="1">
      <alignment horizontal="center" vertical="center" wrapText="1"/>
      <protection hidden="1"/>
    </xf>
    <xf numFmtId="0" fontId="12" fillId="2" borderId="24" xfId="2" applyFont="1" applyFill="1" applyBorder="1" applyAlignment="1" applyProtection="1">
      <alignment horizontal="center" vertical="center"/>
      <protection hidden="1"/>
    </xf>
    <xf numFmtId="0" fontId="11" fillId="2" borderId="28" xfId="2" applyFont="1" applyFill="1" applyBorder="1" applyAlignment="1" applyProtection="1">
      <alignment horizontal="center" vertical="center" wrapText="1"/>
      <protection hidden="1"/>
    </xf>
    <xf numFmtId="0" fontId="11" fillId="2" borderId="25" xfId="2" applyFont="1" applyFill="1" applyBorder="1" applyAlignment="1" applyProtection="1">
      <alignment horizontal="center" vertical="center" wrapText="1"/>
      <protection hidden="1"/>
    </xf>
    <xf numFmtId="0" fontId="11" fillId="2" borderId="16" xfId="2" applyFont="1" applyFill="1" applyBorder="1" applyAlignment="1" applyProtection="1">
      <alignment horizontal="center" vertical="center" wrapText="1"/>
      <protection hidden="1"/>
    </xf>
    <xf numFmtId="0" fontId="11" fillId="2" borderId="20" xfId="2" applyFont="1" applyFill="1" applyBorder="1" applyAlignment="1" applyProtection="1">
      <alignment horizontal="center" vertical="center" wrapText="1"/>
      <protection hidden="1"/>
    </xf>
    <xf numFmtId="44" fontId="9" fillId="2" borderId="21" xfId="1" applyFont="1" applyFill="1" applyBorder="1" applyAlignment="1" applyProtection="1">
      <alignment horizontal="center" vertical="center"/>
      <protection hidden="1"/>
    </xf>
    <xf numFmtId="0" fontId="11" fillId="3" borderId="28" xfId="2" applyFont="1" applyFill="1" applyBorder="1" applyAlignment="1" applyProtection="1">
      <alignment horizontal="center" vertical="center" wrapText="1"/>
      <protection hidden="1"/>
    </xf>
    <xf numFmtId="0" fontId="11" fillId="3" borderId="17" xfId="2" applyFont="1" applyFill="1" applyBorder="1" applyAlignment="1" applyProtection="1">
      <alignment horizontal="center" vertical="center" wrapText="1"/>
      <protection hidden="1"/>
    </xf>
    <xf numFmtId="0" fontId="11" fillId="2" borderId="15" xfId="2" applyFont="1" applyFill="1" applyBorder="1" applyAlignment="1" applyProtection="1">
      <alignment horizontal="center" vertical="center" wrapText="1"/>
      <protection hidden="1"/>
    </xf>
    <xf numFmtId="0" fontId="11" fillId="2" borderId="17" xfId="2" applyFont="1" applyFill="1" applyBorder="1" applyAlignment="1" applyProtection="1">
      <alignment horizontal="center" vertical="center" wrapText="1"/>
      <protection hidden="1"/>
    </xf>
    <xf numFmtId="0" fontId="9" fillId="3" borderId="24" xfId="0" applyFont="1" applyFill="1" applyBorder="1" applyAlignment="1" applyProtection="1">
      <alignment horizontal="center" vertical="center"/>
      <protection hidden="1"/>
    </xf>
    <xf numFmtId="0" fontId="6" fillId="4" borderId="0" xfId="2" applyFont="1" applyFill="1" applyAlignment="1" applyProtection="1">
      <alignment vertical="center"/>
      <protection hidden="1"/>
    </xf>
    <xf numFmtId="0" fontId="6" fillId="4" borderId="5" xfId="2" applyFont="1" applyFill="1" applyBorder="1" applyAlignment="1" applyProtection="1">
      <alignment horizontal="center" vertical="center" wrapText="1"/>
      <protection hidden="1"/>
    </xf>
    <xf numFmtId="0" fontId="6" fillId="4" borderId="5" xfId="2" applyNumberFormat="1" applyFont="1" applyFill="1" applyBorder="1" applyAlignment="1" applyProtection="1">
      <alignment vertical="center"/>
      <protection hidden="1"/>
    </xf>
    <xf numFmtId="49" fontId="6" fillId="4" borderId="5" xfId="2" applyNumberFormat="1" applyFont="1" applyFill="1" applyBorder="1" applyAlignment="1" applyProtection="1">
      <alignment horizontal="center" vertical="center"/>
      <protection hidden="1"/>
    </xf>
    <xf numFmtId="164" fontId="6" fillId="4" borderId="5" xfId="1" applyNumberFormat="1" applyFont="1" applyFill="1" applyBorder="1" applyAlignment="1" applyProtection="1">
      <alignment vertical="center"/>
      <protection hidden="1"/>
    </xf>
    <xf numFmtId="49" fontId="6" fillId="4" borderId="5" xfId="1" applyNumberFormat="1" applyFont="1" applyFill="1" applyBorder="1" applyAlignment="1" applyProtection="1">
      <alignment horizontal="center" vertical="center"/>
      <protection hidden="1"/>
    </xf>
    <xf numFmtId="164" fontId="6" fillId="4" borderId="5" xfId="2" applyNumberFormat="1" applyFont="1" applyFill="1" applyBorder="1" applyAlignment="1" applyProtection="1">
      <alignment horizontal="center" vertical="center" wrapText="1"/>
      <protection hidden="1"/>
    </xf>
    <xf numFmtId="164" fontId="7" fillId="5" borderId="5" xfId="2" applyNumberFormat="1" applyFont="1" applyFill="1" applyBorder="1" applyAlignment="1" applyProtection="1">
      <alignment horizontal="center" vertical="center" wrapText="1"/>
      <protection hidden="1"/>
    </xf>
    <xf numFmtId="49" fontId="6" fillId="0" borderId="5" xfId="2" applyNumberFormat="1" applyFont="1" applyFill="1" applyBorder="1" applyAlignment="1" applyProtection="1">
      <alignment horizontal="center" vertical="center" wrapText="1"/>
      <protection hidden="1"/>
    </xf>
    <xf numFmtId="164" fontId="6" fillId="0" borderId="5" xfId="2" applyNumberFormat="1" applyFont="1" applyFill="1" applyBorder="1" applyAlignment="1" applyProtection="1">
      <alignment horizontal="center" vertical="center" wrapText="1"/>
      <protection hidden="1"/>
    </xf>
    <xf numFmtId="164" fontId="9" fillId="3" borderId="5" xfId="0" applyNumberFormat="1" applyFont="1" applyFill="1" applyBorder="1" applyProtection="1">
      <protection hidden="1"/>
    </xf>
    <xf numFmtId="0" fontId="6" fillId="4" borderId="0" xfId="2" applyFont="1" applyFill="1" applyBorder="1" applyAlignment="1" applyProtection="1">
      <alignment horizontal="center" vertical="center" wrapText="1"/>
      <protection hidden="1"/>
    </xf>
    <xf numFmtId="0" fontId="6" fillId="4" borderId="0" xfId="2" applyNumberFormat="1" applyFont="1" applyFill="1" applyBorder="1" applyAlignment="1" applyProtection="1">
      <alignment vertical="center" wrapText="1"/>
      <protection hidden="1"/>
    </xf>
    <xf numFmtId="49" fontId="6" fillId="4" borderId="0" xfId="2" applyNumberFormat="1" applyFont="1" applyFill="1" applyBorder="1" applyAlignment="1" applyProtection="1">
      <alignment horizontal="center" vertical="center"/>
      <protection hidden="1"/>
    </xf>
    <xf numFmtId="164" fontId="6" fillId="4" borderId="0" xfId="1" applyNumberFormat="1" applyFont="1" applyFill="1" applyBorder="1" applyAlignment="1" applyProtection="1">
      <alignment vertical="center"/>
      <protection hidden="1"/>
    </xf>
    <xf numFmtId="49" fontId="6" fillId="4" borderId="0" xfId="1" applyNumberFormat="1" applyFont="1" applyFill="1" applyBorder="1" applyAlignment="1" applyProtection="1">
      <alignment horizontal="center" vertical="center"/>
      <protection hidden="1"/>
    </xf>
    <xf numFmtId="164" fontId="6" fillId="0" borderId="0" xfId="2" applyNumberFormat="1" applyFont="1" applyFill="1" applyBorder="1" applyAlignment="1" applyProtection="1">
      <alignment horizontal="center" vertical="center" wrapText="1"/>
      <protection hidden="1"/>
    </xf>
    <xf numFmtId="164" fontId="7" fillId="0" borderId="0" xfId="2" applyNumberFormat="1" applyFont="1" applyFill="1" applyBorder="1" applyAlignment="1" applyProtection="1">
      <alignment horizontal="center" vertical="center" wrapText="1"/>
      <protection hidden="1"/>
    </xf>
    <xf numFmtId="49" fontId="7" fillId="0" borderId="0" xfId="2" applyNumberFormat="1" applyFont="1" applyFill="1" applyBorder="1" applyAlignment="1" applyProtection="1">
      <alignment horizontal="center" vertical="center" wrapText="1"/>
      <protection hidden="1"/>
    </xf>
    <xf numFmtId="164" fontId="9" fillId="0" borderId="0" xfId="0" applyNumberFormat="1" applyFont="1" applyFill="1" applyBorder="1" applyProtection="1">
      <protection hidden="1"/>
    </xf>
    <xf numFmtId="0" fontId="6" fillId="4" borderId="0" xfId="2" applyFont="1" applyFill="1" applyAlignment="1" applyProtection="1">
      <alignment horizontal="center" vertical="center"/>
      <protection hidden="1"/>
    </xf>
    <xf numFmtId="49" fontId="6" fillId="0" borderId="0" xfId="2" applyNumberFormat="1" applyFont="1" applyFill="1" applyBorder="1" applyAlignment="1" applyProtection="1">
      <alignment horizontal="center" vertical="center" wrapText="1"/>
      <protection hidden="1"/>
    </xf>
    <xf numFmtId="49" fontId="6" fillId="0" borderId="0" xfId="2" applyNumberFormat="1" applyFont="1" applyFill="1" applyBorder="1" applyAlignment="1" applyProtection="1">
      <alignment horizontal="center" vertical="center"/>
      <protection hidden="1"/>
    </xf>
    <xf numFmtId="49" fontId="6" fillId="0" borderId="0" xfId="1" applyNumberFormat="1" applyFont="1" applyFill="1" applyBorder="1" applyAlignment="1" applyProtection="1">
      <alignment horizontal="center" vertical="center"/>
      <protection hidden="1"/>
    </xf>
    <xf numFmtId="164" fontId="8" fillId="0" borderId="0" xfId="0" applyNumberFormat="1" applyFont="1" applyFill="1" applyBorder="1" applyAlignment="1" applyProtection="1">
      <alignment horizontal="center"/>
      <protection hidden="1"/>
    </xf>
    <xf numFmtId="0" fontId="6" fillId="4" borderId="0" xfId="2" applyNumberFormat="1" applyFont="1" applyFill="1" applyAlignment="1" applyProtection="1">
      <alignment horizontal="center" vertical="center"/>
      <protection hidden="1"/>
    </xf>
    <xf numFmtId="0" fontId="6" fillId="0" borderId="0" xfId="2" applyNumberFormat="1" applyFont="1" applyFill="1" applyBorder="1" applyAlignment="1" applyProtection="1">
      <alignment horizontal="center" vertical="center" wrapText="1"/>
      <protection hidden="1"/>
    </xf>
    <xf numFmtId="0" fontId="6" fillId="0" borderId="0" xfId="2" applyNumberFormat="1" applyFont="1" applyFill="1" applyBorder="1" applyAlignment="1" applyProtection="1">
      <alignment horizontal="center" vertical="center"/>
      <protection hidden="1"/>
    </xf>
    <xf numFmtId="0" fontId="6" fillId="0" borderId="0" xfId="1" applyNumberFormat="1" applyFont="1" applyFill="1" applyBorder="1" applyAlignment="1" applyProtection="1">
      <alignment horizontal="center" vertical="center"/>
      <protection hidden="1"/>
    </xf>
    <xf numFmtId="0" fontId="8" fillId="0" borderId="0" xfId="0" applyNumberFormat="1" applyFont="1" applyFill="1" applyBorder="1" applyAlignment="1" applyProtection="1">
      <alignment horizontal="center"/>
      <protection hidden="1"/>
    </xf>
    <xf numFmtId="49" fontId="6" fillId="0" borderId="0" xfId="2" applyNumberFormat="1" applyFont="1" applyFill="1" applyAlignment="1" applyProtection="1">
      <alignment vertical="center"/>
      <protection hidden="1"/>
    </xf>
    <xf numFmtId="49" fontId="6" fillId="0" borderId="0" xfId="2" applyNumberFormat="1" applyFont="1" applyFill="1" applyBorder="1" applyAlignment="1" applyProtection="1">
      <alignment vertical="center" wrapText="1"/>
      <protection hidden="1"/>
    </xf>
    <xf numFmtId="49" fontId="6" fillId="0" borderId="0" xfId="1" applyNumberFormat="1" applyFont="1" applyFill="1" applyBorder="1" applyAlignment="1" applyProtection="1">
      <alignment vertical="center"/>
      <protection hidden="1"/>
    </xf>
    <xf numFmtId="49" fontId="9" fillId="0" borderId="0" xfId="0" applyNumberFormat="1" applyFont="1" applyFill="1" applyBorder="1" applyProtection="1">
      <protection hidden="1"/>
    </xf>
    <xf numFmtId="49" fontId="0" fillId="0" borderId="0" xfId="0" applyNumberFormat="1" applyFill="1" applyProtection="1">
      <protection hidden="1"/>
    </xf>
    <xf numFmtId="49" fontId="7" fillId="0" borderId="0" xfId="2" applyNumberFormat="1" applyFont="1" applyFill="1" applyBorder="1" applyAlignment="1" applyProtection="1">
      <alignment horizontal="center" vertical="center"/>
      <protection hidden="1"/>
    </xf>
    <xf numFmtId="164" fontId="7" fillId="0" borderId="0" xfId="1" applyNumberFormat="1" applyFont="1" applyFill="1" applyBorder="1" applyAlignment="1" applyProtection="1">
      <alignment vertical="center"/>
      <protection hidden="1"/>
    </xf>
    <xf numFmtId="164" fontId="6" fillId="0" borderId="0" xfId="1" applyNumberFormat="1" applyFont="1" applyFill="1" applyBorder="1" applyAlignment="1" applyProtection="1">
      <alignment vertical="center"/>
      <protection hidden="1"/>
    </xf>
    <xf numFmtId="164" fontId="11" fillId="3" borderId="1" xfId="2" applyNumberFormat="1" applyFont="1" applyFill="1" applyBorder="1" applyAlignment="1" applyProtection="1">
      <alignment horizontal="center" vertical="center" wrapText="1"/>
      <protection hidden="1"/>
    </xf>
    <xf numFmtId="164" fontId="9" fillId="3" borderId="1" xfId="0" applyNumberFormat="1" applyFont="1" applyFill="1" applyBorder="1" applyAlignment="1" applyProtection="1">
      <alignment horizontal="center" vertical="center"/>
      <protection hidden="1"/>
    </xf>
    <xf numFmtId="0" fontId="10" fillId="3" borderId="1" xfId="0" applyFont="1" applyFill="1" applyBorder="1" applyAlignment="1" applyProtection="1">
      <alignment horizontal="center" vertical="center"/>
      <protection hidden="1"/>
    </xf>
    <xf numFmtId="49" fontId="7" fillId="0" borderId="0" xfId="2" applyNumberFormat="1" applyFont="1" applyFill="1" applyBorder="1" applyAlignment="1" applyProtection="1">
      <alignment horizontal="center" vertical="center" wrapText="1"/>
      <protection hidden="1"/>
    </xf>
    <xf numFmtId="164" fontId="7" fillId="5" borderId="1" xfId="2" applyNumberFormat="1" applyFont="1" applyFill="1" applyBorder="1" applyAlignment="1" applyProtection="1">
      <alignment horizontal="center" vertical="center" wrapText="1"/>
      <protection hidden="1"/>
    </xf>
    <xf numFmtId="164" fontId="10" fillId="5" borderId="1" xfId="0" applyNumberFormat="1" applyFont="1" applyFill="1" applyBorder="1" applyProtection="1">
      <protection hidden="1"/>
    </xf>
    <xf numFmtId="1" fontId="7" fillId="0" borderId="0" xfId="2" applyNumberFormat="1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3" fillId="0" borderId="0" xfId="2" applyFont="1" applyFill="1" applyAlignment="1" applyProtection="1">
      <alignment vertical="center"/>
      <protection hidden="1"/>
    </xf>
    <xf numFmtId="0" fontId="4" fillId="0" borderId="0" xfId="0" applyFont="1" applyProtection="1">
      <protection hidden="1"/>
    </xf>
  </cellXfs>
  <cellStyles count="4">
    <cellStyle name="Moneda" xfId="1" builtinId="4"/>
    <cellStyle name="Normal" xfId="0" builtinId="0"/>
    <cellStyle name="Normal 2" xfId="3"/>
    <cellStyle name="Normal_jacki 031-029-021-022_PERSONAL_AMSA_2010(2)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754460</xdr:colOff>
      <xdr:row>0</xdr:row>
      <xdr:rowOff>34019</xdr:rowOff>
    </xdr:from>
    <xdr:to>
      <xdr:col>13</xdr:col>
      <xdr:colOff>203794</xdr:colOff>
      <xdr:row>4</xdr:row>
      <xdr:rowOff>148116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54795" y="34019"/>
          <a:ext cx="3676053" cy="99856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Dividendo">
  <a:themeElements>
    <a:clrScheme name="Dividendo">
      <a:dk1>
        <a:sysClr val="windowText" lastClr="000000"/>
      </a:dk1>
      <a:lt1>
        <a:sysClr val="window" lastClr="FFFFFF"/>
      </a:lt1>
      <a:dk2>
        <a:srgbClr val="3D3D3D"/>
      </a:dk2>
      <a:lt2>
        <a:srgbClr val="EBEBEB"/>
      </a:lt2>
      <a:accent1>
        <a:srgbClr val="4D1434"/>
      </a:accent1>
      <a:accent2>
        <a:srgbClr val="903163"/>
      </a:accent2>
      <a:accent3>
        <a:srgbClr val="B2324B"/>
      </a:accent3>
      <a:accent4>
        <a:srgbClr val="969FA7"/>
      </a:accent4>
      <a:accent5>
        <a:srgbClr val="66B1CE"/>
      </a:accent5>
      <a:accent6>
        <a:srgbClr val="40619D"/>
      </a:accent6>
      <a:hlink>
        <a:srgbClr val="828282"/>
      </a:hlink>
      <a:folHlink>
        <a:srgbClr val="A5A5A5"/>
      </a:folHlink>
    </a:clrScheme>
    <a:fontScheme name="Dividendo">
      <a:maj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Dividendo">
      <a:fillStyleLst>
        <a:solidFill>
          <a:schemeClr val="phClr"/>
        </a:solidFill>
        <a:gradFill rotWithShape="1">
          <a:gsLst>
            <a:gs pos="0">
              <a:schemeClr val="phClr">
                <a:tint val="68000"/>
                <a:alpha val="90000"/>
                <a:lumMod val="100000"/>
              </a:schemeClr>
            </a:gs>
            <a:gs pos="100000">
              <a:schemeClr val="phClr">
                <a:tint val="90000"/>
                <a:lumMod val="9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8000"/>
                <a:lumMod val="110000"/>
              </a:schemeClr>
            </a:gs>
            <a:gs pos="84000">
              <a:schemeClr val="phClr">
                <a:shade val="90000"/>
                <a:lumMod val="88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>
              <a:lumMod val="90000"/>
            </a:schemeClr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55000"/>
              </a:srgbClr>
            </a:outerShdw>
          </a:effectLst>
        </a:effectStyle>
        <a:effectStyle>
          <a:effectLst>
            <a:outerShdw blurRad="88900" dist="38100" dir="504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381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88000">
              <a:schemeClr val="phClr">
                <a:shade val="94000"/>
                <a:satMod val="110000"/>
                <a:lumMod val="8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8000"/>
                <a:satMod val="110000"/>
                <a:lumMod val="8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ividend" id="{9697A71B-4AB7-4A1A-BD5B-BB2D22835B57}" vid="{C21699FF-00E4-43C8-BBCC-D7E5536C3717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0"/>
  <sheetViews>
    <sheetView tabSelected="1" zoomScale="112" zoomScaleNormal="112" workbookViewId="0">
      <selection activeCell="C13" sqref="C13"/>
    </sheetView>
  </sheetViews>
  <sheetFormatPr baseColWidth="10" defaultColWidth="9" defaultRowHeight="17.25" x14ac:dyDescent="0.35"/>
  <cols>
    <col min="1" max="1" width="2" customWidth="1"/>
    <col min="2" max="2" width="4.875" customWidth="1"/>
    <col min="3" max="3" width="33.125" customWidth="1"/>
    <col min="4" max="4" width="18.125" customWidth="1"/>
    <col min="5" max="5" width="9.875" customWidth="1"/>
    <col min="6" max="6" width="7" hidden="1" customWidth="1"/>
    <col min="7" max="7" width="12.125" customWidth="1"/>
    <col min="8" max="8" width="13.375" customWidth="1"/>
    <col min="9" max="9" width="14.125" customWidth="1"/>
    <col min="10" max="10" width="7.125" hidden="1" customWidth="1"/>
    <col min="11" max="11" width="8.25" hidden="1" customWidth="1"/>
    <col min="12" max="12" width="10.75" hidden="1" customWidth="1"/>
    <col min="13" max="14" width="15.75" customWidth="1"/>
    <col min="15" max="15" width="14" customWidth="1"/>
    <col min="16" max="16" width="12" customWidth="1"/>
    <col min="17" max="17" width="13.25" customWidth="1"/>
    <col min="18" max="18" width="15.125" customWidth="1"/>
    <col min="19" max="19" width="14.875" customWidth="1"/>
    <col min="20" max="20" width="13" customWidth="1"/>
  </cols>
  <sheetData>
    <row r="1" spans="1:23" x14ac:dyDescent="0.35">
      <c r="A1" s="9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10"/>
      <c r="S1" s="10"/>
      <c r="T1" s="10"/>
    </row>
    <row r="2" spans="1:23" x14ac:dyDescent="0.3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10"/>
      <c r="S2" s="10"/>
      <c r="T2" s="10"/>
    </row>
    <row r="3" spans="1:23" x14ac:dyDescent="0.3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10"/>
      <c r="S3" s="10"/>
      <c r="T3" s="10"/>
    </row>
    <row r="4" spans="1:23" x14ac:dyDescent="0.35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10"/>
      <c r="S4" s="10"/>
      <c r="T4" s="10"/>
    </row>
    <row r="5" spans="1:23" x14ac:dyDescent="0.35">
      <c r="A5" s="9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0"/>
      <c r="S5" s="10"/>
      <c r="T5" s="10"/>
    </row>
    <row r="6" spans="1:23" s="1" customFormat="1" ht="59.25" customHeight="1" x14ac:dyDescent="0.35">
      <c r="A6" s="12"/>
      <c r="B6" s="13" t="s">
        <v>24</v>
      </c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4"/>
      <c r="V6" s="4"/>
      <c r="W6" s="4"/>
    </row>
    <row r="7" spans="1:23" x14ac:dyDescent="0.35">
      <c r="A7" s="14"/>
      <c r="B7" s="15"/>
      <c r="C7" s="15"/>
      <c r="D7" s="15"/>
      <c r="E7" s="15"/>
      <c r="F7" s="15"/>
      <c r="G7" s="15"/>
      <c r="H7" s="16"/>
      <c r="I7" s="15"/>
      <c r="J7" s="15"/>
      <c r="K7" s="15"/>
      <c r="L7" s="15"/>
      <c r="M7" s="15"/>
      <c r="N7" s="15"/>
      <c r="O7" s="15"/>
      <c r="P7" s="15"/>
      <c r="Q7" s="15"/>
      <c r="R7" s="10"/>
      <c r="S7" s="10"/>
      <c r="T7" s="10"/>
    </row>
    <row r="8" spans="1:23" ht="18" thickBot="1" x14ac:dyDescent="0.4">
      <c r="A8" s="14"/>
      <c r="B8" s="17"/>
      <c r="C8" s="17"/>
      <c r="D8" s="17"/>
      <c r="E8" s="17"/>
      <c r="F8" s="17"/>
      <c r="G8" s="17"/>
      <c r="H8" s="17"/>
      <c r="I8" s="17"/>
      <c r="J8" s="18"/>
      <c r="K8" s="18"/>
      <c r="L8" s="18"/>
      <c r="M8" s="18"/>
      <c r="N8" s="18"/>
      <c r="O8" s="18"/>
      <c r="P8" s="18"/>
      <c r="Q8" s="18"/>
      <c r="R8" s="10"/>
      <c r="S8" s="10"/>
      <c r="T8" s="10"/>
    </row>
    <row r="9" spans="1:23" ht="17.25" customHeight="1" thickBot="1" x14ac:dyDescent="0.4">
      <c r="A9" s="9"/>
      <c r="B9" s="19" t="s">
        <v>0</v>
      </c>
      <c r="C9" s="20" t="s">
        <v>1</v>
      </c>
      <c r="D9" s="20" t="s">
        <v>8</v>
      </c>
      <c r="E9" s="21" t="s">
        <v>2</v>
      </c>
      <c r="F9" s="22"/>
      <c r="G9" s="22"/>
      <c r="H9" s="23"/>
      <c r="I9" s="24" t="s">
        <v>3</v>
      </c>
      <c r="J9" s="25" t="s">
        <v>42</v>
      </c>
      <c r="K9" s="25" t="s">
        <v>43</v>
      </c>
      <c r="L9" s="25" t="s">
        <v>40</v>
      </c>
      <c r="M9" s="26" t="s">
        <v>46</v>
      </c>
      <c r="N9" s="27"/>
      <c r="O9" s="26" t="s">
        <v>47</v>
      </c>
      <c r="P9" s="27"/>
      <c r="Q9" s="26" t="s">
        <v>34</v>
      </c>
      <c r="R9" s="28"/>
      <c r="S9" s="27"/>
      <c r="T9" s="29" t="s">
        <v>16</v>
      </c>
    </row>
    <row r="10" spans="1:23" ht="17.25" customHeight="1" x14ac:dyDescent="0.35">
      <c r="A10" s="9"/>
      <c r="B10" s="30"/>
      <c r="C10" s="31"/>
      <c r="D10" s="31"/>
      <c r="E10" s="32" t="s">
        <v>10</v>
      </c>
      <c r="F10" s="33" t="s">
        <v>15</v>
      </c>
      <c r="G10" s="34" t="s">
        <v>12</v>
      </c>
      <c r="H10" s="35" t="s">
        <v>14</v>
      </c>
      <c r="I10" s="36"/>
      <c r="J10" s="37"/>
      <c r="K10" s="37"/>
      <c r="L10" s="37"/>
      <c r="M10" s="38" t="s">
        <v>18</v>
      </c>
      <c r="N10" s="39" t="s">
        <v>18</v>
      </c>
      <c r="O10" s="38" t="s">
        <v>18</v>
      </c>
      <c r="P10" s="39" t="s">
        <v>18</v>
      </c>
      <c r="Q10" s="38" t="s">
        <v>17</v>
      </c>
      <c r="R10" s="40" t="s">
        <v>18</v>
      </c>
      <c r="S10" s="39" t="s">
        <v>18</v>
      </c>
      <c r="T10" s="41"/>
    </row>
    <row r="11" spans="1:23" ht="17.25" customHeight="1" x14ac:dyDescent="0.35">
      <c r="A11" s="9"/>
      <c r="B11" s="42"/>
      <c r="C11" s="31"/>
      <c r="D11" s="31"/>
      <c r="E11" s="32"/>
      <c r="F11" s="33"/>
      <c r="G11" s="43" t="s">
        <v>11</v>
      </c>
      <c r="H11" s="44" t="s">
        <v>13</v>
      </c>
      <c r="I11" s="36"/>
      <c r="J11" s="37"/>
      <c r="K11" s="37"/>
      <c r="L11" s="37"/>
      <c r="M11" s="45" t="s">
        <v>35</v>
      </c>
      <c r="N11" s="46" t="s">
        <v>36</v>
      </c>
      <c r="O11" s="45" t="s">
        <v>35</v>
      </c>
      <c r="P11" s="46" t="s">
        <v>36</v>
      </c>
      <c r="Q11" s="45" t="s">
        <v>37</v>
      </c>
      <c r="R11" s="47" t="s">
        <v>38</v>
      </c>
      <c r="S11" s="46" t="s">
        <v>39</v>
      </c>
      <c r="T11" s="41"/>
    </row>
    <row r="12" spans="1:23" ht="17.25" customHeight="1" thickBot="1" x14ac:dyDescent="0.4">
      <c r="A12" s="9"/>
      <c r="B12" s="48"/>
      <c r="C12" s="49"/>
      <c r="D12" s="49"/>
      <c r="E12" s="50"/>
      <c r="F12" s="51"/>
      <c r="G12" s="52"/>
      <c r="H12" s="53"/>
      <c r="I12" s="54"/>
      <c r="J12" s="55"/>
      <c r="K12" s="55"/>
      <c r="L12" s="55"/>
      <c r="M12" s="56"/>
      <c r="N12" s="57"/>
      <c r="O12" s="56"/>
      <c r="P12" s="57"/>
      <c r="Q12" s="56"/>
      <c r="R12" s="51"/>
      <c r="S12" s="57"/>
      <c r="T12" s="58"/>
    </row>
    <row r="13" spans="1:23" ht="22.5" customHeight="1" x14ac:dyDescent="0.35">
      <c r="A13" s="59"/>
      <c r="B13" s="60">
        <v>1</v>
      </c>
      <c r="C13" s="61" t="s">
        <v>7</v>
      </c>
      <c r="D13" s="62" t="s">
        <v>9</v>
      </c>
      <c r="E13" s="63">
        <v>75.64</v>
      </c>
      <c r="F13" s="64">
        <v>31</v>
      </c>
      <c r="G13" s="63">
        <v>705.16</v>
      </c>
      <c r="H13" s="65">
        <f>+E13*F13</f>
        <v>2344.84</v>
      </c>
      <c r="I13" s="66">
        <f>G13+H13</f>
        <v>3050</v>
      </c>
      <c r="J13" s="67" t="s">
        <v>44</v>
      </c>
      <c r="K13" s="67" t="s">
        <v>45</v>
      </c>
      <c r="L13" s="67" t="s">
        <v>41</v>
      </c>
      <c r="M13" s="68">
        <f>(200/363)*J13-0.09</f>
        <v>15.887961432506888</v>
      </c>
      <c r="N13" s="68">
        <f>(I13/365)*J13-6.01</f>
        <v>236.3187671232877</v>
      </c>
      <c r="O13" s="68">
        <f>(200/363)*K13-0.09</f>
        <v>15.336997245179063</v>
      </c>
      <c r="P13" s="68">
        <f>(I13/365)*K13-5.8</f>
        <v>228.17260273972602</v>
      </c>
      <c r="Q13" s="68">
        <f>(I13+I13+I13)/12+2.19-0.3</f>
        <v>764.3900000000001</v>
      </c>
      <c r="R13" s="68">
        <f>(200/363)*L13-0.1</f>
        <v>117.80633608815428</v>
      </c>
      <c r="S13" s="68">
        <f>(I13/365)*L13-36-0.2</f>
        <v>1752.019178082192</v>
      </c>
      <c r="T13" s="69">
        <f>SUM(M13:S13)+0.01</f>
        <v>3129.9418427110463</v>
      </c>
    </row>
    <row r="14" spans="1:23" ht="22.5" customHeight="1" x14ac:dyDescent="0.35">
      <c r="A14" s="59"/>
      <c r="B14" s="70"/>
      <c r="C14" s="71"/>
      <c r="D14" s="72"/>
      <c r="E14" s="73"/>
      <c r="F14" s="74"/>
      <c r="G14" s="73"/>
      <c r="H14" s="75"/>
      <c r="I14" s="76"/>
      <c r="J14" s="77"/>
      <c r="K14" s="77"/>
      <c r="L14" s="77"/>
      <c r="M14" s="77"/>
      <c r="N14" s="77"/>
      <c r="O14" s="77"/>
      <c r="P14" s="77"/>
      <c r="Q14" s="75"/>
      <c r="R14" s="75"/>
      <c r="S14" s="75"/>
      <c r="T14" s="78"/>
      <c r="U14" s="7"/>
    </row>
    <row r="15" spans="1:23" s="5" customFormat="1" ht="0.75" customHeight="1" x14ac:dyDescent="0.35">
      <c r="A15" s="79"/>
      <c r="B15" s="80">
        <v>29</v>
      </c>
      <c r="C15" s="80">
        <v>28</v>
      </c>
      <c r="D15" s="81" t="s">
        <v>19</v>
      </c>
      <c r="E15" s="82">
        <v>30</v>
      </c>
      <c r="F15" s="82" t="s">
        <v>19</v>
      </c>
      <c r="G15" s="82">
        <v>30</v>
      </c>
      <c r="H15" s="80">
        <v>31</v>
      </c>
      <c r="I15" s="80">
        <v>31</v>
      </c>
      <c r="J15" s="80" t="s">
        <v>20</v>
      </c>
      <c r="K15" s="80"/>
      <c r="L15" s="80"/>
      <c r="M15" s="80"/>
      <c r="N15" s="80"/>
      <c r="O15" s="80"/>
      <c r="P15" s="80"/>
      <c r="Q15" s="75"/>
      <c r="R15" s="75"/>
      <c r="S15" s="75"/>
      <c r="T15" s="83"/>
    </row>
    <row r="16" spans="1:23" s="6" customFormat="1" ht="6" hidden="1" customHeight="1" x14ac:dyDescent="0.35">
      <c r="A16" s="84"/>
      <c r="B16" s="85">
        <v>1</v>
      </c>
      <c r="C16" s="85">
        <v>2</v>
      </c>
      <c r="D16" s="86" t="s">
        <v>21</v>
      </c>
      <c r="E16" s="87">
        <v>4</v>
      </c>
      <c r="F16" s="87" t="s">
        <v>22</v>
      </c>
      <c r="G16" s="87">
        <v>6</v>
      </c>
      <c r="H16" s="85">
        <v>7</v>
      </c>
      <c r="I16" s="85">
        <v>8</v>
      </c>
      <c r="J16" s="85" t="s">
        <v>23</v>
      </c>
      <c r="K16" s="85"/>
      <c r="L16" s="85"/>
      <c r="M16" s="85"/>
      <c r="N16" s="85"/>
      <c r="O16" s="85"/>
      <c r="P16" s="85"/>
      <c r="Q16" s="85"/>
      <c r="R16" s="85"/>
      <c r="S16" s="85"/>
      <c r="T16" s="88"/>
    </row>
    <row r="17" spans="1:20" s="6" customFormat="1" ht="22.5" hidden="1" customHeight="1" x14ac:dyDescent="0.35">
      <c r="A17" s="84"/>
      <c r="B17" s="85" t="s">
        <v>25</v>
      </c>
      <c r="C17" s="85" t="s">
        <v>26</v>
      </c>
      <c r="D17" s="86" t="s">
        <v>27</v>
      </c>
      <c r="E17" s="87" t="s">
        <v>28</v>
      </c>
      <c r="F17" s="87" t="s">
        <v>29</v>
      </c>
      <c r="G17" s="87" t="s">
        <v>30</v>
      </c>
      <c r="H17" s="85" t="s">
        <v>31</v>
      </c>
      <c r="I17" s="85" t="s">
        <v>32</v>
      </c>
      <c r="J17" s="85" t="s">
        <v>33</v>
      </c>
      <c r="K17" s="85"/>
      <c r="L17" s="85"/>
      <c r="M17" s="85"/>
      <c r="N17" s="85"/>
      <c r="O17" s="85"/>
      <c r="P17" s="85"/>
      <c r="Q17" s="85"/>
      <c r="R17" s="85"/>
      <c r="S17" s="85"/>
      <c r="T17" s="88"/>
    </row>
    <row r="18" spans="1:20" s="6" customFormat="1" ht="22.5" customHeight="1" x14ac:dyDescent="0.35">
      <c r="A18" s="84"/>
      <c r="B18" s="85"/>
      <c r="C18" s="85"/>
      <c r="D18" s="86"/>
      <c r="E18" s="87"/>
      <c r="F18" s="87"/>
      <c r="G18" s="87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8"/>
    </row>
    <row r="19" spans="1:20" s="8" customFormat="1" ht="22.5" customHeight="1" x14ac:dyDescent="0.35">
      <c r="A19" s="89"/>
      <c r="B19" s="80"/>
      <c r="C19" s="90"/>
      <c r="D19" s="81"/>
      <c r="E19" s="91"/>
      <c r="F19" s="82"/>
      <c r="G19" s="91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92"/>
      <c r="T19" s="93"/>
    </row>
    <row r="20" spans="1:20" s="7" customFormat="1" ht="36" customHeight="1" x14ac:dyDescent="0.35">
      <c r="A20" s="14"/>
      <c r="B20" s="80"/>
      <c r="C20" s="90"/>
      <c r="D20" s="94"/>
      <c r="E20" s="95"/>
      <c r="F20" s="82"/>
      <c r="G20" s="96"/>
      <c r="H20" s="75"/>
      <c r="I20" s="76"/>
      <c r="J20" s="77"/>
      <c r="K20" s="77"/>
      <c r="L20" s="77"/>
      <c r="M20" s="77"/>
      <c r="N20" s="77"/>
      <c r="O20" s="77"/>
      <c r="P20" s="77"/>
      <c r="Q20" s="97" t="s">
        <v>4</v>
      </c>
      <c r="R20" s="97" t="s">
        <v>5</v>
      </c>
      <c r="S20" s="98" t="s">
        <v>6</v>
      </c>
      <c r="T20" s="99" t="s">
        <v>16</v>
      </c>
    </row>
    <row r="21" spans="1:20" s="7" customFormat="1" ht="22.5" customHeight="1" x14ac:dyDescent="0.35">
      <c r="A21" s="14"/>
      <c r="B21" s="81"/>
      <c r="C21" s="91"/>
      <c r="D21" s="82"/>
      <c r="E21" s="91"/>
      <c r="F21" s="80"/>
      <c r="G21" s="80"/>
      <c r="H21" s="80"/>
      <c r="I21" s="77"/>
      <c r="J21" s="100"/>
      <c r="K21" s="100"/>
      <c r="L21" s="100"/>
      <c r="M21" s="100"/>
      <c r="N21" s="100"/>
      <c r="O21" s="100"/>
      <c r="P21" s="100"/>
      <c r="Q21" s="101">
        <f>(Q13)</f>
        <v>764.3900000000001</v>
      </c>
      <c r="R21" s="102">
        <f>SUM(R13+O13+M13)+0.01</f>
        <v>149.04129476584023</v>
      </c>
      <c r="S21" s="102">
        <f>SUM(S13+P13+N13)</f>
        <v>2216.5105479452059</v>
      </c>
      <c r="T21" s="102">
        <f>SUM(Q21:S21)</f>
        <v>3129.9418427110463</v>
      </c>
    </row>
    <row r="22" spans="1:20" x14ac:dyDescent="0.35">
      <c r="A22" s="59"/>
      <c r="B22" s="14"/>
      <c r="C22" s="103"/>
      <c r="D22" s="103"/>
      <c r="E22" s="95"/>
      <c r="F22" s="95"/>
      <c r="G22" s="95"/>
      <c r="H22" s="95"/>
      <c r="I22" s="95"/>
      <c r="J22" s="95"/>
      <c r="K22" s="95"/>
      <c r="L22" s="95"/>
      <c r="M22" s="95"/>
      <c r="N22" s="95"/>
      <c r="O22" s="95"/>
      <c r="P22" s="95"/>
      <c r="Q22" s="104"/>
      <c r="R22" s="104"/>
      <c r="S22" s="104"/>
      <c r="T22" s="104"/>
    </row>
    <row r="23" spans="1:20" ht="20.25" customHeight="1" x14ac:dyDescent="0.35">
      <c r="A23" s="59"/>
      <c r="B23" s="14"/>
      <c r="C23" s="103"/>
      <c r="D23" s="103"/>
      <c r="E23" s="95"/>
      <c r="F23" s="95"/>
      <c r="G23" s="95"/>
      <c r="H23" s="95"/>
      <c r="I23" s="95"/>
      <c r="J23" s="95"/>
      <c r="K23" s="95"/>
      <c r="L23" s="95"/>
      <c r="M23" s="95"/>
      <c r="N23" s="95"/>
      <c r="O23" s="95"/>
      <c r="P23" s="95"/>
      <c r="Q23" s="104"/>
      <c r="R23" s="104"/>
      <c r="S23" s="104"/>
      <c r="T23" s="104"/>
    </row>
    <row r="24" spans="1:20" x14ac:dyDescent="0.35">
      <c r="A24" s="105"/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4"/>
      <c r="S24" s="104"/>
      <c r="T24" s="104"/>
    </row>
    <row r="25" spans="1:20" x14ac:dyDescent="0.35">
      <c r="A25" s="2"/>
    </row>
    <row r="26" spans="1:20" x14ac:dyDescent="0.35">
      <c r="A26" s="3"/>
    </row>
    <row r="36" ht="16.5" customHeight="1" x14ac:dyDescent="0.35"/>
    <row r="37" ht="17.25" customHeight="1" x14ac:dyDescent="0.35"/>
    <row r="38" ht="18.75" customHeight="1" x14ac:dyDescent="0.35"/>
    <row r="40" ht="33" customHeight="1" x14ac:dyDescent="0.35"/>
  </sheetData>
  <sheetProtection algorithmName="SHA-512" hashValue="sf3OK/ijzKUTMVaybJeTTmOy4WubhNxUMEYfeQ1+PP+CfFHMWE7ZSf/BDr/bx/qKMmGELl1W0EwB/61PuqrW0w==" saltValue="TfS5U3v+dHIvO6vFQbp8vg==" spinCount="100000" sheet="1" formatCells="0" formatColumns="0" formatRows="0" insertColumns="0" insertRows="0" insertHyperlinks="0" deleteColumns="0" deleteRows="0" sort="0" autoFilter="0" pivotTables="0"/>
  <mergeCells count="26">
    <mergeCell ref="M11:M12"/>
    <mergeCell ref="N11:N12"/>
    <mergeCell ref="B6:T6"/>
    <mergeCell ref="B8:I8"/>
    <mergeCell ref="B9:B12"/>
    <mergeCell ref="E9:H9"/>
    <mergeCell ref="I9:I12"/>
    <mergeCell ref="C9:C12"/>
    <mergeCell ref="D9:D12"/>
    <mergeCell ref="H11:H12"/>
    <mergeCell ref="E10:E12"/>
    <mergeCell ref="G11:G12"/>
    <mergeCell ref="O9:P9"/>
    <mergeCell ref="O11:O12"/>
    <mergeCell ref="P11:P12"/>
    <mergeCell ref="F10:F12"/>
    <mergeCell ref="J9:J12"/>
    <mergeCell ref="J21:P21"/>
    <mergeCell ref="S11:S12"/>
    <mergeCell ref="Q9:S9"/>
    <mergeCell ref="T9:T12"/>
    <mergeCell ref="L9:L12"/>
    <mergeCell ref="K9:K12"/>
    <mergeCell ref="M9:N9"/>
    <mergeCell ref="R11:R12"/>
    <mergeCell ref="Q11:Q12"/>
  </mergeCells>
  <pageMargins left="0.23622047244094491" right="0.23622047244094491" top="0.74803149606299213" bottom="0.74803149606299213" header="0.31496062992125984" footer="0.31496062992125984"/>
  <pageSetup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2022-11-03T17:23:10Z</dcterms:modified>
</cp:coreProperties>
</file>