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U:\AMSA 2023\4. Informes 2023\Informe de rendición de cuentas 2023\TABLEROS MENSUALES\"/>
    </mc:Choice>
  </mc:AlternateContent>
  <xr:revisionPtr revIDLastSave="0" documentId="13_ncr:1_{24B5D7DF-D531-48D1-9D9A-5DD68DDCCC39}" xr6:coauthVersionLast="47" xr6:coauthVersionMax="47" xr10:uidLastSave="{00000000-0000-0000-0000-000000000000}"/>
  <bookViews>
    <workbookView xWindow="-120" yWindow="-120" windowWidth="29040" windowHeight="15840" xr2:uid="{00000000-000D-0000-FFFF-FFFF00000000}"/>
  </bookViews>
  <sheets>
    <sheet name="Tablero" sheetId="1" r:id="rId1"/>
    <sheet name="Hoja3" sheetId="3" state="hidden" r:id="rId2"/>
    <sheet name="Hoja2" sheetId="2" state="hidden" r:id="rId3"/>
  </sheets>
  <definedNames>
    <definedName name="_xlnm.Print_Area" localSheetId="0">Tablero!$A$1:$P$28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I22" i="1"/>
  <c r="H22" i="1"/>
  <c r="F22" i="1"/>
  <c r="F13" i="1"/>
  <c r="B4" i="2"/>
  <c r="B6" i="2" s="1"/>
  <c r="B2" i="2"/>
</calcChain>
</file>

<file path=xl/sharedStrings.xml><?xml version="1.0" encoding="utf-8"?>
<sst xmlns="http://schemas.openxmlformats.org/spreadsheetml/2006/main" count="56" uniqueCount="55">
  <si>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</si>
  <si>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</si>
  <si>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</si>
  <si>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</si>
  <si>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</si>
  <si>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</si>
  <si>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</si>
  <si>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</si>
  <si>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</si>
  <si>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</si>
  <si>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</si>
  <si>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</si>
  <si>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</si>
  <si>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</si>
  <si>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</si>
  <si>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</si>
  <si>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</si>
  <si>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</si>
  <si>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</si>
  <si>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</si>
  <si>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</si>
  <si>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</si>
  <si>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</si>
  <si>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</si>
  <si>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PROGRAMA 1</t>
  </si>
  <si>
    <t>Personal temporal 021
Personal temporal 022
Jornales 031</t>
  </si>
  <si>
    <t>Personal permanente 011</t>
  </si>
  <si>
    <t>Director Ejecutivo</t>
  </si>
  <si>
    <t>Edgar Rolando Zamora Ruiz</t>
  </si>
  <si>
    <t>Subirector Ejecutivo</t>
  </si>
  <si>
    <t>Raul Enrique Orozco Velásquez</t>
  </si>
  <si>
    <t>MANEJO INTEGRADO DE LA CUENCA Y DEL LAGO DE AMATITLÁN</t>
  </si>
  <si>
    <t>AUTORIDAD PARA EL MANEJO SUSTENTABLE DE LA CUENCA Y DEL LAGO DE AMATITLÁN</t>
  </si>
  <si>
    <t>Región (1): Guatemala</t>
  </si>
  <si>
    <t>Dirección Y Coordinación</t>
  </si>
  <si>
    <t>Control de la Calidad del Agua</t>
  </si>
  <si>
    <t>Control de la erosión de suelos y de la Sedimentación</t>
  </si>
  <si>
    <t>Manejo de áreas forestales</t>
  </si>
  <si>
    <t>23 personas</t>
  </si>
  <si>
    <t>75 personas</t>
  </si>
  <si>
    <t>10 personas
10 personas
112 personas</t>
  </si>
  <si>
    <t>Grupo 0:  Servicios Personales</t>
  </si>
  <si>
    <t>Grupo 1: Servicios no Personales</t>
  </si>
  <si>
    <t>Grupo 2: Materiales y Suministros</t>
  </si>
  <si>
    <t>Grupo 3: Propiedad, Planta y Equipo  e Intangibles</t>
  </si>
  <si>
    <t>Grupo 9: Asignaciones Globales</t>
  </si>
  <si>
    <t xml:space="preserve"> PROGRAMAS PRESUPUESTARIOS</t>
  </si>
  <si>
    <t>1 persona</t>
  </si>
  <si>
    <t>1. Tratamiento de 290,909 metros cúbicos de aguas residuales a través de las plantas de tratamiento a cargo de la Institución durante el mes de abril. Haciendo un acumulado de 1,176,288 metros cúbicos durante primer cuatrimestre  (enero - abril).</t>
  </si>
  <si>
    <t>PRINCIPALES AVANCES O LOGROS
AL 30 DE ABRIL DE 2023</t>
  </si>
  <si>
    <t>ACTUALIZADO AL 30 DE ABRIL DE 2023</t>
  </si>
  <si>
    <t>2. Extracción de 1,164 metros cúbicos de desechos sólidos flotantes y plantas acuáticas del lago de Amatitlán durante el mes de abril, con un acumulado de 15,509 metros cúbicos extraídos durante el año 2023 (enero - abril).</t>
  </si>
  <si>
    <t>3. En el manejo del vertedero del km 22 se tuvo un ingreso aproximado de 48,439 toneladas durante el mes de abril, haciendo un total aproximado de 234,985 toneladas recibidas en el año 2023 (enero - abril).</t>
  </si>
  <si>
    <t>4. Se efectuaron 926 análisis fisicoquímicos microbiológicos y de metales para determinar la calidad del agua de la cuenca y del lago de Amatitlán durante el mes de abril, con un acumulado de 3,704 análisis durante el año 2023 (enero - abril).</t>
  </si>
  <si>
    <t xml:space="preserve">5. Se capacitó y sensibilizó a 5,920 personas en temas ambientales durante el mes de abril, haciendo un acumulado de 14,206 en el año 2023 (enero - abril).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</si>
</sst>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quot;#,##0;[Red]\-&quot;Q&quot;#,##0"/>
    <numFmt numFmtId="7" formatCode="&quot;Q&quot;#,##0.00;\-&quot;Q&quot;#,##0.00"/>
    <numFmt numFmtId="8" formatCode="&quot;Q&quot;#,##0.00;[Red]\-&quot;Q&quot;#,##0.00"/>
    <numFmt numFmtId="43" formatCode="_-* #,##0.00_-;\-* #,##0.00_-;_-* &quot;-&quot;??_-;_-@_-"/>
    <numFmt numFmtId="164" formatCode="&quot;Q&quot;#,##0.00"/>
  </numFmts>
  <fonts count="13"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5">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1" fillId="4" borderId="0" xfId="0" applyFont="1" applyFill="1"/>
    <xf numFmtId="0" fontId="2" fillId="0" borderId="4" xfId="0" applyFont="1" applyBorder="1" applyAlignment="1">
      <alignment horizontal="left" vertical="center" wrapText="1"/>
    </xf>
    <xf numFmtId="8"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6" fontId="2" fillId="4" borderId="0" xfId="0" applyNumberFormat="1" applyFont="1" applyFill="1" applyAlignment="1">
      <alignment horizontal="center" vertical="center"/>
    </xf>
    <xf numFmtId="164" fontId="2" fillId="3" borderId="7" xfId="0" applyNumberFormat="1" applyFont="1" applyFill="1" applyBorder="1" applyAlignment="1">
      <alignment horizontal="center" vertical="center"/>
    </xf>
    <xf numFmtId="0" fontId="11" fillId="4" borderId="0" xfId="0" applyFont="1" applyFill="1" applyAlignment="1">
      <alignment vertical="center"/>
    </xf>
    <xf numFmtId="164" fontId="2" fillId="3" borderId="15" xfId="0" applyNumberFormat="1" applyFont="1" applyFill="1" applyBorder="1" applyAlignment="1">
      <alignment horizontal="center" vertical="center"/>
    </xf>
    <xf numFmtId="164"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8" fontId="2" fillId="3" borderId="7" xfId="0" applyNumberFormat="1" applyFont="1" applyFill="1" applyBorder="1" applyAlignment="1">
      <alignment horizontal="center" vertical="center"/>
    </xf>
    <xf numFmtId="9" fontId="0" fillId="4" borderId="0" xfId="2" applyFont="1" applyFill="1"/>
    <xf numFmtId="8" fontId="0" fillId="4" borderId="0" xfId="0" applyNumberFormat="1" applyFill="1"/>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4" fontId="2" fillId="3" borderId="15" xfId="0" applyNumberFormat="1" applyFont="1" applyFill="1" applyBorder="1" applyAlignment="1">
      <alignment horizontal="center" vertical="center"/>
    </xf>
    <xf numFmtId="164" fontId="2" fillId="3" borderId="23" xfId="0" applyNumberFormat="1" applyFont="1" applyFill="1" applyBorder="1" applyAlignment="1">
      <alignment horizontal="center" vertical="center"/>
    </xf>
    <xf numFmtId="164" fontId="2" fillId="3" borderId="14"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3" borderId="1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4" xfId="0"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2" fillId="3" borderId="5" xfId="0" applyNumberFormat="1" applyFont="1" applyFill="1" applyBorder="1" applyAlignment="1">
      <alignment horizontal="center" vertical="center"/>
    </xf>
    <xf numFmtId="0" fontId="2" fillId="0" borderId="4" xfId="0" applyFont="1" applyBorder="1" applyAlignment="1">
      <alignment horizontal="left" vertical="center" wrapText="1"/>
    </xf>
    <xf numFmtId="10" fontId="2" fillId="3" borderId="5"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0"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vertical="center" wrapText="1"/>
    </xf>
    <xf numFmtId="0" fontId="2" fillId="4" borderId="24" xfId="0" applyFont="1" applyFill="1" applyBorder="1" applyAlignment="1">
      <alignment vertical="center" wrapText="1"/>
    </xf>
    <xf numFmtId="0" fontId="2" fillId="4" borderId="7" xfId="0" applyFont="1" applyFill="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0" fontId="2" fillId="0" borderId="15" xfId="2" applyNumberFormat="1" applyFont="1" applyBorder="1" applyAlignment="1">
      <alignment horizontal="center" vertical="center"/>
    </xf>
    <xf numFmtId="10" fontId="2" fillId="0" borderId="23" xfId="2" applyNumberFormat="1" applyFont="1" applyBorder="1" applyAlignment="1">
      <alignment horizontal="center" vertical="center"/>
    </xf>
    <xf numFmtId="10" fontId="2" fillId="0" borderId="26" xfId="2" applyNumberFormat="1" applyFont="1" applyBorder="1" applyAlignment="1">
      <alignment horizontal="center" vertical="center"/>
    </xf>
    <xf numFmtId="7" fontId="2" fillId="4" borderId="31" xfId="1" applyNumberFormat="1" applyFont="1" applyFill="1" applyBorder="1" applyAlignment="1">
      <alignment horizontal="center" vertical="center"/>
    </xf>
    <xf numFmtId="7" fontId="2" fillId="4" borderId="32" xfId="1" applyNumberFormat="1" applyFont="1" applyFill="1" applyBorder="1" applyAlignment="1">
      <alignment horizontal="center" vertical="center"/>
    </xf>
    <xf numFmtId="7" fontId="2" fillId="4" borderId="33" xfId="1" applyNumberFormat="1" applyFont="1" applyFill="1" applyBorder="1" applyAlignment="1">
      <alignment horizontal="center" vertical="center"/>
    </xf>
    <xf numFmtId="7" fontId="2" fillId="0" borderId="34" xfId="1" applyNumberFormat="1" applyFont="1" applyBorder="1" applyAlignment="1">
      <alignment horizontal="center" vertical="center"/>
    </xf>
    <xf numFmtId="7" fontId="2" fillId="0" borderId="28" xfId="1" applyNumberFormat="1" applyFont="1" applyBorder="1" applyAlignment="1">
      <alignment horizontal="center" vertical="center"/>
    </xf>
    <xf numFmtId="7" fontId="2" fillId="0" borderId="35" xfId="1" applyNumberFormat="1" applyFont="1" applyBorder="1" applyAlignment="1">
      <alignment horizontal="center" vertical="center"/>
    </xf>
    <xf numFmtId="7" fontId="2" fillId="0" borderId="29" xfId="1" applyNumberFormat="1" applyFont="1" applyBorder="1" applyAlignment="1">
      <alignment horizontal="center" vertical="center"/>
    </xf>
    <xf numFmtId="7" fontId="2" fillId="0" borderId="36" xfId="1" applyNumberFormat="1" applyFont="1" applyBorder="1" applyAlignment="1">
      <alignment horizontal="center" vertical="center"/>
    </xf>
    <xf numFmtId="7" fontId="2" fillId="0" borderId="30" xfId="1" applyNumberFormat="1" applyFont="1" applyBorder="1" applyAlignment="1">
      <alignment horizontal="center" vertical="center"/>
    </xf>
    <xf numFmtId="8" fontId="2" fillId="3" borderId="15" xfId="0" applyNumberFormat="1" applyFont="1" applyFill="1" applyBorder="1" applyAlignment="1">
      <alignment horizontal="center" vertical="center"/>
    </xf>
    <xf numFmtId="8" fontId="2" fillId="3" borderId="23" xfId="0" applyNumberFormat="1" applyFont="1" applyFill="1" applyBorder="1" applyAlignment="1">
      <alignment horizontal="center" vertical="center"/>
    </xf>
    <xf numFmtId="8" fontId="2" fillId="3" borderId="14" xfId="0" applyNumberFormat="1" applyFont="1" applyFill="1" applyBorder="1" applyAlignment="1">
      <alignment horizontal="center"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8" fontId="2" fillId="3" borderId="5" xfId="0" applyNumberFormat="1" applyFont="1" applyFill="1" applyBorder="1" applyAlignment="1">
      <alignment horizontal="center" vertical="center"/>
    </xf>
    <xf numFmtId="0" fontId="2" fillId="3" borderId="5"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6" fontId="2" fillId="3" borderId="15"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w="6350"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5">
                  <a:lumMod val="50000"/>
                </a:schemeClr>
              </a:solidFill>
              <a:ln>
                <a:noFill/>
              </a:ln>
              <a:effectLst/>
              <a:sp3d>
                <a:contourClr>
                  <a:schemeClr val="lt1"/>
                </a:contourClr>
              </a:sp3d>
            </c:spPr>
            <c:extLst>
              <c:ext xmlns:c16="http://schemas.microsoft.com/office/drawing/2014/chart" uri="{C3380CC4-5D6E-409C-BE32-E72D297353CC}">
                <c16:uniqueId val="{00000001-3BB8-402E-B6AD-AD7DD199FE05}"/>
              </c:ext>
            </c:extLst>
          </c:dPt>
          <c:dPt>
            <c:idx val="1"/>
            <c:bubble3D val="0"/>
            <c:spPr>
              <a:solidFill>
                <a:schemeClr val="accent3"/>
              </a:solidFill>
              <a:ln>
                <a:noFill/>
              </a:ln>
              <a:effectLst/>
              <a:sp3d>
                <a:contourClr>
                  <a:schemeClr val="lt1"/>
                </a:contourClr>
              </a:sp3d>
            </c:spPr>
            <c:extLst>
              <c:ext xmlns:c16="http://schemas.microsoft.com/office/drawing/2014/chart" uri="{C3380CC4-5D6E-409C-BE32-E72D297353CC}">
                <c16:uniqueId val="{00000003-3BB8-402E-B6AD-AD7DD199FE05}"/>
              </c:ext>
            </c:extLst>
          </c:dPt>
          <c:dPt>
            <c:idx val="2"/>
            <c:bubble3D val="0"/>
            <c:spPr>
              <a:solidFill>
                <a:schemeClr val="accent5"/>
              </a:solidFill>
              <a:ln>
                <a:noFill/>
              </a:ln>
              <a:effectLst/>
              <a:sp3d>
                <a:contourClr>
                  <a:schemeClr val="lt1"/>
                </a:contourClr>
              </a:sp3d>
            </c:spPr>
            <c:extLst>
              <c:ext xmlns:c16="http://schemas.microsoft.com/office/drawing/2014/chart" uri="{C3380CC4-5D6E-409C-BE32-E72D297353CC}">
                <c16:uniqueId val="{00000005-3BB8-402E-B6AD-AD7DD199FE05}"/>
              </c:ext>
            </c:extLst>
          </c:dPt>
          <c:dLbls>
            <c:dLbl>
              <c:idx val="0"/>
              <c:layout>
                <c:manualLayout>
                  <c:x val="0.13908183139509184"/>
                  <c:y val="5.2951161146018465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a:solidFill>
                            <a:schemeClr val="tx1">
                              <a:lumMod val="75000"/>
                              <a:lumOff val="25000"/>
                            </a:schemeClr>
                          </a:solidFill>
                        </a:defRPr>
                      </a:pPr>
                      <a:t>[VALOR]</a:t>
                    </a:fld>
                    <a:br>
                      <a:rPr lang="en-US" sz="800"/>
                    </a:br>
                    <a:fld id="{1C5B23B2-7162-4B80-A9E8-A5A16CBDC1F8}" type="CATEGORYNAME">
                      <a:rPr lang="en-US" sz="800"/>
                      <a:pPr>
                        <a:defRPr sz="800">
                          <a:solidFill>
                            <a:schemeClr val="tx1">
                              <a:lumMod val="75000"/>
                              <a:lumOff val="25000"/>
                            </a:schemeClr>
                          </a:solidFill>
                        </a:defRPr>
                      </a:pPr>
                      <a:t>[NOMBRE DE CATEGORÍA]</a:t>
                    </a:fld>
                    <a:endParaRPr lang="en-US" sz="80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1-3BB8-402E-B6AD-AD7DD199FE05}"/>
                </c:ext>
              </c:extLst>
            </c:dLbl>
            <c:dLbl>
              <c:idx val="1"/>
              <c:layout>
                <c:manualLayout>
                  <c:x val="1.214929970453384E-2"/>
                  <c:y val="-1.52074209603570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a:solidFill>
                            <a:schemeClr val="tx1">
                              <a:lumMod val="75000"/>
                              <a:lumOff val="25000"/>
                            </a:schemeClr>
                          </a:solidFill>
                        </a:defRPr>
                      </a:pPr>
                      <a:t>[VALOR]</a:t>
                    </a:fld>
                    <a:r>
                      <a:rPr lang="en-US" sz="800"/>
                      <a:t> </a:t>
                    </a:r>
                  </a:p>
                  <a:p>
                    <a:pPr>
                      <a:defRPr sz="800">
                        <a:solidFill>
                          <a:schemeClr val="tx1">
                            <a:lumMod val="75000"/>
                            <a:lumOff val="25000"/>
                          </a:schemeClr>
                        </a:solidFill>
                      </a:defRPr>
                    </a:pPr>
                    <a:fld id="{A69968F2-94F4-474F-8704-50D53039107D}" type="CATEGORYNAME">
                      <a:rPr lang="en-US" sz="800"/>
                      <a:pPr>
                        <a:defRPr sz="800">
                          <a:solidFill>
                            <a:schemeClr val="tx1">
                              <a:lumMod val="75000"/>
                              <a:lumOff val="25000"/>
                            </a:schemeClr>
                          </a:solidFill>
                        </a:defRPr>
                      </a:pPr>
                      <a:t>[NOMBRE DE CATEGORÍA]</a:t>
                    </a:fld>
                    <a:endParaRPr lang="es-GT"/>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3BB8-402E-B6AD-AD7DD199FE05}"/>
                </c:ext>
              </c:extLst>
            </c:dLbl>
            <c:dLbl>
              <c:idx val="2"/>
              <c:layout>
                <c:manualLayout>
                  <c:x val="0.27652056327767632"/>
                  <c:y val="-2.1446731731321254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a:solidFill>
                            <a:schemeClr val="tx1">
                              <a:lumMod val="75000"/>
                              <a:lumOff val="25000"/>
                            </a:schemeClr>
                          </a:solidFill>
                        </a:defRPr>
                      </a:pPr>
                      <a:t>[VALOR]</a:t>
                    </a:fld>
                    <a:endParaRPr lang="en-US" sz="800"/>
                  </a:p>
                  <a:p>
                    <a:pPr>
                      <a:defRPr sz="800">
                        <a:solidFill>
                          <a:schemeClr val="tx1">
                            <a:lumMod val="75000"/>
                            <a:lumOff val="25000"/>
                          </a:schemeClr>
                        </a:solidFill>
                      </a:defRPr>
                    </a:pPr>
                    <a:fld id="{11B67D9D-0B42-41C9-B7EF-C7CDB957ACD6}" type="CATEGORYNAME">
                      <a:rPr lang="en-US" sz="800"/>
                      <a:pPr>
                        <a:defRPr sz="800">
                          <a:solidFill>
                            <a:schemeClr val="tx1">
                              <a:lumMod val="75000"/>
                              <a:lumOff val="25000"/>
                            </a:schemeClr>
                          </a:solidFill>
                        </a:defRPr>
                      </a:pPr>
                      <a:t>[NOMBRE DE CATEGORÍA]</a:t>
                    </a:fld>
                    <a:endParaRPr lang="es-GT"/>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5-3BB8-402E-B6AD-AD7DD199FE0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33304000</c:v>
                </c:pt>
                <c:pt idx="1" formatCode="&quot;Q&quot;#,##0.00_);[Red]\(&quot;Q&quot;#,##0.00\)">
                  <c:v>8442318.1799999997</c:v>
                </c:pt>
                <c:pt idx="2" formatCode="0.00%">
                  <c:v>0.25349261890463609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3BB8-402E-B6AD-AD7DD199FE0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w="6350"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5">
                  <a:lumMod val="50000"/>
                </a:schemeClr>
              </a:solidFill>
              <a:ln>
                <a:noFill/>
              </a:ln>
              <a:effectLst/>
              <a:sp3d>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3"/>
              </a:solidFill>
              <a:ln>
                <a:noFill/>
              </a:ln>
              <a:effectLst/>
              <a:sp3d>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solidFill>
              <a:ln>
                <a:noFill/>
              </a:ln>
              <a:effectLst/>
              <a:sp3d>
                <a:contourClr>
                  <a:schemeClr val="lt1"/>
                </a:contourClr>
              </a:sp3d>
            </c:spPr>
            <c:extLst>
              <c:ext xmlns:c16="http://schemas.microsoft.com/office/drawing/2014/chart" uri="{C3380CC4-5D6E-409C-BE32-E72D297353CC}">
                <c16:uniqueId val="{00000003-CD73-44CA-9A9F-259D5A9065EB}"/>
              </c:ext>
            </c:extLst>
          </c:dPt>
          <c:dLbls>
            <c:dLbl>
              <c:idx val="0"/>
              <c:layout>
                <c:manualLayout>
                  <c:x val="0.13908183139509184"/>
                  <c:y val="5.2951161146018465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a:solidFill>
                            <a:schemeClr val="tx1">
                              <a:lumMod val="75000"/>
                              <a:lumOff val="25000"/>
                            </a:schemeClr>
                          </a:solidFill>
                        </a:defRPr>
                      </a:pPr>
                      <a:t>[VALOR]</a:t>
                    </a:fld>
                    <a:br>
                      <a:rPr lang="en-US" sz="800"/>
                    </a:br>
                    <a:fld id="{1C5B23B2-7162-4B80-A9E8-A5A16CBDC1F8}" type="CATEGORYNAME">
                      <a:rPr lang="en-US" sz="800"/>
                      <a:pPr>
                        <a:defRPr sz="800">
                          <a:solidFill>
                            <a:schemeClr val="tx1">
                              <a:lumMod val="75000"/>
                              <a:lumOff val="25000"/>
                            </a:schemeClr>
                          </a:solidFill>
                        </a:defRPr>
                      </a:pPr>
                      <a:t>[NOMBRE DE CATEGORÍA]</a:t>
                    </a:fld>
                    <a:endParaRPr lang="en-US" sz="80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4-CD73-44CA-9A9F-259D5A9065EB}"/>
                </c:ext>
              </c:extLst>
            </c:dLbl>
            <c:dLbl>
              <c:idx val="1"/>
              <c:layout>
                <c:manualLayout>
                  <c:x val="1.214929970453384E-2"/>
                  <c:y val="-1.52074209603570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a:solidFill>
                            <a:schemeClr val="tx1">
                              <a:lumMod val="75000"/>
                              <a:lumOff val="25000"/>
                            </a:schemeClr>
                          </a:solidFill>
                        </a:defRPr>
                      </a:pPr>
                      <a:t>[VALOR]</a:t>
                    </a:fld>
                    <a:r>
                      <a:rPr lang="en-US" sz="800"/>
                      <a:t> </a:t>
                    </a:r>
                  </a:p>
                  <a:p>
                    <a:pPr>
                      <a:defRPr sz="800">
                        <a:solidFill>
                          <a:schemeClr val="tx1">
                            <a:lumMod val="75000"/>
                            <a:lumOff val="25000"/>
                          </a:schemeClr>
                        </a:solidFill>
                      </a:defRPr>
                    </a:pPr>
                    <a:fld id="{A69968F2-94F4-474F-8704-50D53039107D}" type="CATEGORYNAME">
                      <a:rPr lang="en-US" sz="800"/>
                      <a:pPr>
                        <a:defRPr sz="800">
                          <a:solidFill>
                            <a:schemeClr val="tx1">
                              <a:lumMod val="75000"/>
                              <a:lumOff val="25000"/>
                            </a:schemeClr>
                          </a:solidFill>
                        </a:defRPr>
                      </a:pPr>
                      <a:t>[NOMBRE DE CATEGORÍA]</a:t>
                    </a:fld>
                    <a:endParaRPr lang="es-GT"/>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7652056327767632"/>
                  <c:y val="-2.1446731731321254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a:solidFill>
                            <a:schemeClr val="tx1">
                              <a:lumMod val="75000"/>
                              <a:lumOff val="25000"/>
                            </a:schemeClr>
                          </a:solidFill>
                        </a:defRPr>
                      </a:pPr>
                      <a:t>[VALOR]</a:t>
                    </a:fld>
                    <a:endParaRPr lang="en-US" sz="800"/>
                  </a:p>
                  <a:p>
                    <a:pPr>
                      <a:defRPr sz="800">
                        <a:solidFill>
                          <a:schemeClr val="tx1">
                            <a:lumMod val="75000"/>
                            <a:lumOff val="25000"/>
                          </a:schemeClr>
                        </a:solidFill>
                      </a:defRPr>
                    </a:pPr>
                    <a:fld id="{11B67D9D-0B42-41C9-B7EF-C7CDB957ACD6}" type="CATEGORYNAME">
                      <a:rPr lang="en-US" sz="800"/>
                      <a:pPr>
                        <a:defRPr sz="800">
                          <a:solidFill>
                            <a:schemeClr val="tx1">
                              <a:lumMod val="75000"/>
                              <a:lumOff val="25000"/>
                            </a:schemeClr>
                          </a:solidFill>
                        </a:defRPr>
                      </a:pPr>
                      <a:t>[NOMBRE DE CATEGORÍA]</a:t>
                    </a:fld>
                    <a:endParaRPr lang="es-GT"/>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33304000</c:v>
                </c:pt>
                <c:pt idx="1" formatCode="&quot;Q&quot;#,##0.00_);[Red]\(&quot;Q&quot;#,##0.00\)">
                  <c:v>8442318.1799999997</c:v>
                </c:pt>
                <c:pt idx="2" formatCode="0.00%">
                  <c:v>0.25349261890463609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chart" Target="../charts/chart1.xml"/><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727821</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571031</xdr:colOff>
      <xdr:row>12</xdr:row>
      <xdr:rowOff>69911</xdr:rowOff>
    </xdr:from>
    <xdr:to>
      <xdr:col>11</xdr:col>
      <xdr:colOff>610492</xdr:colOff>
      <xdr:row>18</xdr:row>
      <xdr:rowOff>357720</xdr:rowOff>
    </xdr:to>
    <xdr:pic>
      <xdr:nvPicPr>
        <xdr:cNvPr id="12" name="Imagen 11">
          <a:extLst>
            <a:ext uri="{FF2B5EF4-FFF2-40B4-BE49-F238E27FC236}">
              <a16:creationId xmlns:a16="http://schemas.microsoft.com/office/drawing/2014/main" id="{5D702C42-030B-DCF6-9716-2AF79C2907A2}"/>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3124324" y="3833928"/>
          <a:ext cx="2522530" cy="293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38101</xdr:colOff>
      <xdr:row>14</xdr:row>
      <xdr:rowOff>57150</xdr:rowOff>
    </xdr:from>
    <xdr:to>
      <xdr:col>5</xdr:col>
      <xdr:colOff>1390651</xdr:colOff>
      <xdr:row>18</xdr:row>
      <xdr:rowOff>381000</xdr:rowOff>
    </xdr:to>
    <xdr:graphicFrame macro="">
      <xdr:nvGraphicFramePr>
        <xdr:cNvPr id="29" name="Gráfico 28">
          <a:extLst>
            <a:ext uri="{FF2B5EF4-FFF2-40B4-BE49-F238E27FC236}">
              <a16:creationId xmlns:a16="http://schemas.microsoft.com/office/drawing/2014/main" id="{7B2CEF16-3C89-4EAA-A37F-962A8A360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145450</xdr:colOff>
      <xdr:row>0</xdr:row>
      <xdr:rowOff>150904</xdr:rowOff>
    </xdr:from>
    <xdr:to>
      <xdr:col>14</xdr:col>
      <xdr:colOff>1012937</xdr:colOff>
      <xdr:row>3</xdr:row>
      <xdr:rowOff>264841</xdr:rowOff>
    </xdr:to>
    <xdr:pic>
      <xdr:nvPicPr>
        <xdr:cNvPr id="4" name="Imagen 3">
          <a:extLst>
            <a:ext uri="{FF2B5EF4-FFF2-40B4-BE49-F238E27FC236}">
              <a16:creationId xmlns:a16="http://schemas.microsoft.com/office/drawing/2014/main" id="{35F1AF65-EC5A-F892-58E4-0F5FE5A47B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539279" y="150904"/>
          <a:ext cx="867487" cy="866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523875</xdr:colOff>
      <xdr:row>15</xdr:row>
      <xdr:rowOff>104774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8"/>
  <sheetViews>
    <sheetView tabSelected="1" topLeftCell="F4" zoomScale="115" zoomScaleNormal="115" workbookViewId="0">
      <selection activeCell="P13" sqref="P13"/>
    </sheetView>
  </sheetViews>
  <sheetFormatPr baseColWidth="10" defaultRowHeight="15" x14ac:dyDescent="0.25"/>
  <cols>
    <col min="1" max="1" width="11.42578125" style="1"/>
    <col min="2" max="2" width="24.42578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46" t="s">
        <v>18</v>
      </c>
      <c r="C2" s="46"/>
      <c r="D2" s="46"/>
      <c r="E2" s="46"/>
      <c r="F2" s="46"/>
      <c r="G2" s="46"/>
      <c r="H2" s="46"/>
      <c r="I2" s="46"/>
      <c r="J2" s="46"/>
      <c r="K2" s="46"/>
      <c r="L2" s="46"/>
      <c r="M2" s="46"/>
      <c r="N2" s="46"/>
      <c r="O2" s="46"/>
    </row>
    <row r="3" spans="2:19" ht="18" x14ac:dyDescent="0.25">
      <c r="B3" s="47" t="s">
        <v>50</v>
      </c>
      <c r="C3" s="48"/>
      <c r="D3" s="48"/>
      <c r="E3" s="48"/>
      <c r="F3" s="48"/>
      <c r="G3" s="48"/>
      <c r="H3" s="48"/>
      <c r="I3" s="48"/>
      <c r="J3" s="48"/>
      <c r="K3" s="48"/>
      <c r="L3" s="48"/>
      <c r="M3" s="48"/>
      <c r="N3" s="48"/>
      <c r="O3" s="48"/>
    </row>
    <row r="4" spans="2:19" ht="23.25" x14ac:dyDescent="0.35">
      <c r="B4" s="49" t="s">
        <v>32</v>
      </c>
      <c r="C4" s="49"/>
      <c r="D4" s="49"/>
      <c r="E4" s="49"/>
      <c r="F4" s="49"/>
      <c r="G4" s="49"/>
      <c r="H4" s="49"/>
      <c r="I4" s="49"/>
      <c r="J4" s="49"/>
      <c r="K4" s="49"/>
      <c r="L4" s="49"/>
      <c r="M4" s="49"/>
      <c r="N4" s="49"/>
      <c r="O4" s="49"/>
    </row>
    <row r="5" spans="2:19" ht="12.75" customHeight="1" x14ac:dyDescent="0.25">
      <c r="B5" s="14"/>
      <c r="C5" s="2"/>
      <c r="D5" s="2"/>
      <c r="E5" s="2"/>
      <c r="F5" s="2"/>
      <c r="G5" s="2"/>
      <c r="H5" s="2"/>
      <c r="I5" s="2"/>
      <c r="J5" s="11"/>
      <c r="K5" s="11"/>
      <c r="L5" s="11"/>
      <c r="M5" s="11"/>
      <c r="N5" s="11"/>
      <c r="O5" s="15" t="s">
        <v>7</v>
      </c>
    </row>
    <row r="6" spans="2:19" ht="15.75" thickBot="1" x14ac:dyDescent="0.3">
      <c r="B6" s="2"/>
      <c r="C6" s="2"/>
      <c r="D6" s="2"/>
      <c r="E6" s="2"/>
      <c r="F6" s="2"/>
      <c r="G6" s="2"/>
      <c r="H6" s="2"/>
      <c r="I6" s="2"/>
      <c r="J6" s="11"/>
      <c r="K6" s="11"/>
      <c r="L6" s="11"/>
      <c r="M6" s="11"/>
      <c r="N6" s="11"/>
      <c r="O6" s="11"/>
    </row>
    <row r="7" spans="2:19" ht="37.5" customHeight="1" x14ac:dyDescent="0.25">
      <c r="B7" s="34" t="s">
        <v>1</v>
      </c>
      <c r="C7" s="35"/>
      <c r="D7" s="2"/>
      <c r="E7" s="34" t="s">
        <v>20</v>
      </c>
      <c r="F7" s="35"/>
      <c r="G7" s="2"/>
      <c r="H7" s="36" t="s">
        <v>16</v>
      </c>
      <c r="I7" s="35"/>
      <c r="K7" s="50" t="s">
        <v>17</v>
      </c>
      <c r="L7" s="51"/>
      <c r="N7" s="36" t="s">
        <v>2</v>
      </c>
      <c r="O7" s="52"/>
    </row>
    <row r="8" spans="2:19" ht="29.25" customHeight="1" x14ac:dyDescent="0.25">
      <c r="B8" s="31" t="s">
        <v>27</v>
      </c>
      <c r="C8" s="43" t="s">
        <v>28</v>
      </c>
      <c r="D8" s="2"/>
      <c r="E8" s="40" t="s">
        <v>11</v>
      </c>
      <c r="F8" s="37">
        <v>33304000</v>
      </c>
      <c r="G8" s="2"/>
      <c r="H8" s="12" t="s">
        <v>41</v>
      </c>
      <c r="I8" s="21">
        <v>4957746.59</v>
      </c>
      <c r="K8" s="31" t="s">
        <v>33</v>
      </c>
      <c r="L8" s="99">
        <v>8442318.1799999997</v>
      </c>
      <c r="N8" s="54" t="s">
        <v>13</v>
      </c>
      <c r="O8" s="37">
        <v>17940338</v>
      </c>
      <c r="Q8" s="3"/>
      <c r="R8" s="17"/>
    </row>
    <row r="9" spans="2:19" ht="29.25" customHeight="1" x14ac:dyDescent="0.25">
      <c r="B9" s="33"/>
      <c r="C9" s="45"/>
      <c r="D9" s="2"/>
      <c r="E9" s="42"/>
      <c r="F9" s="39"/>
      <c r="G9" s="2"/>
      <c r="H9" s="12" t="s">
        <v>42</v>
      </c>
      <c r="I9" s="21">
        <v>2093297.98</v>
      </c>
      <c r="K9" s="32"/>
      <c r="L9" s="100"/>
      <c r="N9" s="54"/>
      <c r="O9" s="39"/>
    </row>
    <row r="10" spans="2:19" ht="29.25" customHeight="1" x14ac:dyDescent="0.25">
      <c r="B10" s="31" t="s">
        <v>29</v>
      </c>
      <c r="C10" s="43" t="s">
        <v>30</v>
      </c>
      <c r="D10" s="2"/>
      <c r="E10" s="40" t="s">
        <v>5</v>
      </c>
      <c r="F10" s="37">
        <v>8442318.1799999997</v>
      </c>
      <c r="G10" s="2"/>
      <c r="H10" s="12" t="s">
        <v>43</v>
      </c>
      <c r="I10" s="21">
        <v>1251601.6599999999</v>
      </c>
      <c r="K10" s="32"/>
      <c r="L10" s="100"/>
      <c r="N10" s="54" t="s">
        <v>14</v>
      </c>
      <c r="O10" s="53">
        <v>4957746.59</v>
      </c>
      <c r="R10" s="69"/>
      <c r="S10" s="70"/>
    </row>
    <row r="11" spans="2:19" ht="29.25" customHeight="1" x14ac:dyDescent="0.25">
      <c r="B11" s="32"/>
      <c r="C11" s="44"/>
      <c r="D11" s="2"/>
      <c r="E11" s="41"/>
      <c r="F11" s="38"/>
      <c r="G11" s="2"/>
      <c r="H11" s="25" t="s">
        <v>44</v>
      </c>
      <c r="I11" s="20">
        <v>34318.19</v>
      </c>
      <c r="K11" s="32"/>
      <c r="L11" s="100"/>
      <c r="N11" s="54"/>
      <c r="O11" s="53"/>
      <c r="R11" s="69"/>
      <c r="S11" s="70"/>
    </row>
    <row r="12" spans="2:19" ht="29.25" customHeight="1" thickBot="1" x14ac:dyDescent="0.3">
      <c r="B12" s="33"/>
      <c r="C12" s="45"/>
      <c r="D12" s="2"/>
      <c r="E12" s="42"/>
      <c r="F12" s="39"/>
      <c r="G12" s="2"/>
      <c r="H12" s="10" t="s">
        <v>45</v>
      </c>
      <c r="I12" s="18">
        <v>105353.76</v>
      </c>
      <c r="K12" s="33"/>
      <c r="L12" s="101"/>
      <c r="N12" s="54"/>
      <c r="O12" s="53"/>
      <c r="R12" s="69"/>
      <c r="S12" s="71"/>
    </row>
    <row r="13" spans="2:19" ht="24.75" customHeight="1" thickBot="1" x14ac:dyDescent="0.3">
      <c r="D13" s="2"/>
      <c r="E13" s="40" t="s">
        <v>12</v>
      </c>
      <c r="F13" s="106">
        <f>+F10/F8</f>
        <v>0.25349261890463609</v>
      </c>
      <c r="G13" s="2"/>
      <c r="H13" s="4"/>
      <c r="I13" s="16"/>
      <c r="K13" s="83"/>
      <c r="L13" s="84"/>
      <c r="N13" s="54" t="s">
        <v>15</v>
      </c>
      <c r="O13" s="55">
        <f>+O10/O8</f>
        <v>0.27634633137904091</v>
      </c>
    </row>
    <row r="14" spans="2:19" ht="39" customHeight="1" x14ac:dyDescent="0.25">
      <c r="C14" s="30"/>
      <c r="D14" s="2"/>
      <c r="E14" s="42"/>
      <c r="F14" s="107"/>
      <c r="G14" s="2"/>
      <c r="H14" s="110" t="s">
        <v>21</v>
      </c>
      <c r="I14" s="111"/>
      <c r="K14" s="83"/>
      <c r="L14" s="84"/>
      <c r="N14" s="54"/>
      <c r="O14" s="55"/>
      <c r="Q14" s="29"/>
    </row>
    <row r="15" spans="2:19" ht="16.5" customHeight="1" x14ac:dyDescent="0.25">
      <c r="C15" s="30"/>
      <c r="D15" s="2"/>
      <c r="E15" s="4"/>
      <c r="F15" s="5"/>
      <c r="G15" s="2"/>
      <c r="H15" s="54" t="s">
        <v>34</v>
      </c>
      <c r="I15" s="108">
        <v>3859337.75</v>
      </c>
      <c r="K15" s="83"/>
      <c r="L15" s="84"/>
      <c r="N15" s="8"/>
      <c r="O15" s="7"/>
    </row>
    <row r="16" spans="2:19" ht="41.25" customHeight="1" x14ac:dyDescent="0.25">
      <c r="C16" s="30"/>
      <c r="D16" s="2"/>
      <c r="E16" s="6"/>
      <c r="F16" s="7"/>
      <c r="G16" s="2"/>
      <c r="H16" s="54"/>
      <c r="I16" s="109"/>
      <c r="K16" s="83"/>
      <c r="L16" s="84"/>
      <c r="N16" s="12" t="s">
        <v>26</v>
      </c>
      <c r="O16" s="23" t="s">
        <v>47</v>
      </c>
    </row>
    <row r="17" spans="2:15" ht="54" customHeight="1" x14ac:dyDescent="0.25">
      <c r="C17" s="30"/>
      <c r="D17" s="2"/>
      <c r="E17" s="6"/>
      <c r="F17" s="7"/>
      <c r="G17" s="2"/>
      <c r="H17" s="12" t="s">
        <v>35</v>
      </c>
      <c r="I17" s="13">
        <v>3440190.37</v>
      </c>
      <c r="K17" s="83"/>
      <c r="L17" s="84"/>
      <c r="N17" s="12" t="s">
        <v>25</v>
      </c>
      <c r="O17" s="23" t="s">
        <v>40</v>
      </c>
    </row>
    <row r="18" spans="2:15" ht="33" customHeight="1" x14ac:dyDescent="0.25">
      <c r="D18" s="2"/>
      <c r="E18" s="102"/>
      <c r="F18" s="103"/>
      <c r="G18" s="2"/>
      <c r="H18" s="22" t="s">
        <v>36</v>
      </c>
      <c r="I18" s="13">
        <v>232193.55</v>
      </c>
      <c r="K18" s="83"/>
      <c r="L18" s="84"/>
      <c r="N18" s="22" t="s">
        <v>23</v>
      </c>
      <c r="O18" s="23" t="s">
        <v>39</v>
      </c>
    </row>
    <row r="19" spans="2:15" ht="33.75" customHeight="1" thickBot="1" x14ac:dyDescent="0.3">
      <c r="B19" s="2"/>
      <c r="C19" s="2"/>
      <c r="D19" s="2"/>
      <c r="E19" s="104"/>
      <c r="F19" s="105"/>
      <c r="G19" s="2"/>
      <c r="H19" s="9" t="s">
        <v>37</v>
      </c>
      <c r="I19" s="28">
        <v>910596.51</v>
      </c>
      <c r="K19" s="85"/>
      <c r="L19" s="86"/>
      <c r="N19" s="9" t="s">
        <v>22</v>
      </c>
      <c r="O19" s="24" t="s">
        <v>38</v>
      </c>
    </row>
    <row r="20" spans="2:15" ht="23.25" customHeight="1" thickBot="1" x14ac:dyDescent="0.3">
      <c r="B20" s="2"/>
      <c r="C20" s="2"/>
      <c r="D20" s="2"/>
      <c r="E20" s="2"/>
      <c r="F20" s="2"/>
      <c r="G20" s="2"/>
      <c r="H20" s="2"/>
      <c r="I20" s="2"/>
    </row>
    <row r="21" spans="2:15" ht="35.25" customHeight="1" thickBot="1" x14ac:dyDescent="0.3">
      <c r="B21" s="2"/>
      <c r="C21" s="2"/>
      <c r="D21" s="67" t="s">
        <v>4</v>
      </c>
      <c r="E21" s="68"/>
      <c r="F21" s="68" t="s">
        <v>3</v>
      </c>
      <c r="G21" s="68"/>
      <c r="H21" s="26" t="s">
        <v>5</v>
      </c>
      <c r="I21" s="27" t="s">
        <v>6</v>
      </c>
      <c r="K21" s="36" t="s">
        <v>49</v>
      </c>
      <c r="L21" s="78"/>
      <c r="M21" s="78"/>
      <c r="N21" s="79"/>
      <c r="O21" s="52"/>
    </row>
    <row r="22" spans="2:15" ht="51.75" customHeight="1" x14ac:dyDescent="0.25">
      <c r="B22" s="36" t="s">
        <v>46</v>
      </c>
      <c r="C22" s="58" t="s">
        <v>24</v>
      </c>
      <c r="D22" s="61" t="s">
        <v>31</v>
      </c>
      <c r="E22" s="62"/>
      <c r="F22" s="93">
        <f>+F8</f>
        <v>33304000</v>
      </c>
      <c r="G22" s="94"/>
      <c r="H22" s="90">
        <f>+F10</f>
        <v>8442318.1799999997</v>
      </c>
      <c r="I22" s="87">
        <f>+F13</f>
        <v>0.25349261890463609</v>
      </c>
      <c r="K22" s="80" t="s">
        <v>48</v>
      </c>
      <c r="L22" s="81"/>
      <c r="M22" s="81"/>
      <c r="N22" s="81"/>
      <c r="O22" s="82"/>
    </row>
    <row r="23" spans="2:15" ht="51.75" customHeight="1" x14ac:dyDescent="0.25">
      <c r="B23" s="56"/>
      <c r="C23" s="59"/>
      <c r="D23" s="63"/>
      <c r="E23" s="64"/>
      <c r="F23" s="95"/>
      <c r="G23" s="96"/>
      <c r="H23" s="91"/>
      <c r="I23" s="88"/>
      <c r="K23" s="75" t="s">
        <v>51</v>
      </c>
      <c r="L23" s="76"/>
      <c r="M23" s="76"/>
      <c r="N23" s="76"/>
      <c r="O23" s="77"/>
    </row>
    <row r="24" spans="2:15" ht="51.75" customHeight="1" x14ac:dyDescent="0.25">
      <c r="B24" s="56"/>
      <c r="C24" s="59"/>
      <c r="D24" s="63"/>
      <c r="E24" s="64"/>
      <c r="F24" s="95"/>
      <c r="G24" s="96"/>
      <c r="H24" s="91"/>
      <c r="I24" s="88"/>
      <c r="K24" s="75" t="s">
        <v>52</v>
      </c>
      <c r="L24" s="76"/>
      <c r="M24" s="76"/>
      <c r="N24" s="76"/>
      <c r="O24" s="77"/>
    </row>
    <row r="25" spans="2:15" ht="51.75" customHeight="1" x14ac:dyDescent="0.25">
      <c r="B25" s="56"/>
      <c r="C25" s="59"/>
      <c r="D25" s="63"/>
      <c r="E25" s="64"/>
      <c r="F25" s="95"/>
      <c r="G25" s="96"/>
      <c r="H25" s="91"/>
      <c r="I25" s="88"/>
      <c r="K25" s="75" t="s">
        <v>53</v>
      </c>
      <c r="L25" s="76"/>
      <c r="M25" s="76"/>
      <c r="N25" s="76"/>
      <c r="O25" s="77"/>
    </row>
    <row r="26" spans="2:15" ht="51.75" customHeight="1" thickBot="1" x14ac:dyDescent="0.3">
      <c r="B26" s="57"/>
      <c r="C26" s="60"/>
      <c r="D26" s="65"/>
      <c r="E26" s="66"/>
      <c r="F26" s="97"/>
      <c r="G26" s="98"/>
      <c r="H26" s="92"/>
      <c r="I26" s="89"/>
      <c r="K26" s="72" t="s">
        <v>54</v>
      </c>
      <c r="L26" s="73"/>
      <c r="M26" s="73"/>
      <c r="N26" s="73"/>
      <c r="O26" s="74"/>
    </row>
    <row r="27" spans="2:15" ht="15" customHeight="1" x14ac:dyDescent="0.25">
      <c r="K27" s="19"/>
    </row>
    <row r="28" spans="2:15" x14ac:dyDescent="0.25">
      <c r="K28" s="19"/>
    </row>
  </sheetData>
  <mergeCells count="47">
    <mergeCell ref="I22:I26"/>
    <mergeCell ref="H22:H26"/>
    <mergeCell ref="F22:G26"/>
    <mergeCell ref="L8:L12"/>
    <mergeCell ref="K8:K12"/>
    <mergeCell ref="E18:F19"/>
    <mergeCell ref="F13:F14"/>
    <mergeCell ref="E13:E14"/>
    <mergeCell ref="H15:H16"/>
    <mergeCell ref="I15:I16"/>
    <mergeCell ref="H14:I14"/>
    <mergeCell ref="R10:R12"/>
    <mergeCell ref="S10:S12"/>
    <mergeCell ref="K26:O26"/>
    <mergeCell ref="K24:O24"/>
    <mergeCell ref="K25:O25"/>
    <mergeCell ref="K21:O21"/>
    <mergeCell ref="K23:O23"/>
    <mergeCell ref="K22:O22"/>
    <mergeCell ref="K13:L19"/>
    <mergeCell ref="B22:B26"/>
    <mergeCell ref="C22:C26"/>
    <mergeCell ref="D22:E26"/>
    <mergeCell ref="D21:E21"/>
    <mergeCell ref="F21:G21"/>
    <mergeCell ref="O8:O9"/>
    <mergeCell ref="N8:N9"/>
    <mergeCell ref="O10:O12"/>
    <mergeCell ref="N10:N12"/>
    <mergeCell ref="O13:O14"/>
    <mergeCell ref="N13:N14"/>
    <mergeCell ref="B2:O2"/>
    <mergeCell ref="B3:O3"/>
    <mergeCell ref="B4:O4"/>
    <mergeCell ref="K7:L7"/>
    <mergeCell ref="N7:O7"/>
    <mergeCell ref="B10:B12"/>
    <mergeCell ref="E7:F7"/>
    <mergeCell ref="B7:C7"/>
    <mergeCell ref="H7:I7"/>
    <mergeCell ref="F10:F12"/>
    <mergeCell ref="E10:E12"/>
    <mergeCell ref="C10:C12"/>
    <mergeCell ref="F8:F9"/>
    <mergeCell ref="E8:E9"/>
    <mergeCell ref="C8:C9"/>
    <mergeCell ref="B8:B9"/>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C7" sqref="C7"/>
    </sheetView>
  </sheetViews>
  <sheetFormatPr baseColWidth="10" defaultRowHeight="15" x14ac:dyDescent="0.25"/>
  <cols>
    <col min="1" max="1" width="12.85546875" customWidth="1"/>
    <col min="2" max="2" width="16.28515625" customWidth="1"/>
  </cols>
  <sheetData>
    <row r="1" spans="1:2" ht="25.5" x14ac:dyDescent="0.25">
      <c r="A1" s="12" t="s">
        <v>8</v>
      </c>
      <c r="B1" s="13">
        <v>5335194.24</v>
      </c>
    </row>
    <row r="2" spans="1:2" ht="38.25" x14ac:dyDescent="0.25">
      <c r="A2" s="12" t="s">
        <v>19</v>
      </c>
      <c r="B2"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F31" sqref="F31"/>
    </sheetView>
  </sheetViews>
  <sheetFormatPr baseColWidth="10" defaultRowHeight="15" x14ac:dyDescent="0.25"/>
  <cols>
    <col min="1" max="1" width="34.42578125" bestFit="1" customWidth="1"/>
    <col min="2" max="2" width="14.140625" bestFit="1" customWidth="1"/>
  </cols>
  <sheetData>
    <row r="2" spans="1:2" x14ac:dyDescent="0.25">
      <c r="A2" s="40" t="s">
        <v>0</v>
      </c>
      <c r="B2" s="112">
        <f>+Tablero!F8</f>
        <v>33304000</v>
      </c>
    </row>
    <row r="3" spans="1:2" x14ac:dyDescent="0.25">
      <c r="A3" s="42"/>
      <c r="B3" s="45"/>
    </row>
    <row r="4" spans="1:2" x14ac:dyDescent="0.25">
      <c r="A4" s="40" t="s">
        <v>9</v>
      </c>
      <c r="B4" s="99">
        <f>+Tablero!F10</f>
        <v>8442318.1799999997</v>
      </c>
    </row>
    <row r="5" spans="1:2" x14ac:dyDescent="0.25">
      <c r="A5" s="42"/>
      <c r="B5" s="101"/>
    </row>
    <row r="6" spans="1:2" x14ac:dyDescent="0.25">
      <c r="A6" s="40" t="s">
        <v>10</v>
      </c>
      <c r="B6" s="113">
        <f>+B4/B2</f>
        <v>0.25349261890463609</v>
      </c>
    </row>
    <row r="7" spans="1:2" x14ac:dyDescent="0.25">
      <c r="A7" s="42"/>
      <c r="B7" s="114"/>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12B19548-EF62-4441-AC26-B10FF5F55CB8}">
  <ds:schemaRefs>
    <ds:schemaRef ds:uri="efcf9931-6988-4c26-989d-90fd7d9d6177"/>
    <ds:schemaRef ds:uri="http://purl.org/dc/terms/"/>
    <ds:schemaRef ds:uri="2de3127d-b50e-4c29-b846-9213acea4d89"/>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Mirza Maciel Mejia Callejas</cp:lastModifiedBy>
  <cp:lastPrinted>2023-04-25T21:51:37Z</cp:lastPrinted>
  <dcterms:created xsi:type="dcterms:W3CDTF">2023-02-11T22:01:01Z</dcterms:created>
  <dcterms:modified xsi:type="dcterms:W3CDTF">2023-05-05T17:23:30Z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