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mayo\"/>
    </mc:Choice>
  </mc:AlternateContent>
  <workbookProtection workbookAlgorithmName="SHA-512" workbookHashValue="v4lpPXNz07d7t59Q1Sb+B4rDDspivHIKOERWqlthIwR30F9cwK/4SMXBdZ47D5qooF8B2/pIcryK9X9VtlHvxw==" workbookSaltValue="Pe9iHM7jcjIQ3BCTMYHg0Q==" workbookSpinCount="100000" lockStructure="1"/>
  <bookViews>
    <workbookView xWindow="0" yWindow="0" windowWidth="28800" windowHeight="11730"/>
  </bookViews>
  <sheets>
    <sheet name="NOMINA 029 " sheetId="1" r:id="rId1"/>
    <sheet name="Hoja1" sheetId="2" r:id="rId2"/>
  </sheets>
  <definedNames>
    <definedName name="_xlnm._FilterDatabase" localSheetId="0" hidden="1">'NOMINA 029 '!$E$13:$M$89</definedName>
    <definedName name="_xlnm.Print_Area" localSheetId="0">'NOMINA 029 '!$C$1:$M$134</definedName>
    <definedName name="_xlnm.Print_Titles" localSheetId="0">'NOMINA 029 '!$6:$10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4" i="1" l="1"/>
  <c r="L89" i="1" l="1"/>
  <c r="L51" i="1"/>
  <c r="L121" i="1" l="1"/>
  <c r="L123" i="1" s="1"/>
  <c r="E15" i="1" l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95" i="1" s="1"/>
  <c r="E96" i="1" s="1"/>
  <c r="E97" i="1" s="1"/>
  <c r="E98" i="1" s="1"/>
  <c r="E99" i="1" s="1"/>
  <c r="E100" i="1" s="1"/>
  <c r="E101" i="1" s="1"/>
  <c r="E102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F3" i="2" l="1"/>
  <c r="F4" i="2"/>
  <c r="F5" i="2"/>
  <c r="F6" i="2"/>
  <c r="F7" i="2"/>
  <c r="F8" i="2"/>
  <c r="F9" i="2"/>
  <c r="F10" i="2"/>
  <c r="F11" i="2"/>
  <c r="F12" i="2"/>
  <c r="F13" i="2"/>
  <c r="F2" i="2"/>
  <c r="F43" i="2"/>
  <c r="F44" i="2"/>
  <c r="F45" i="2"/>
  <c r="F47" i="2" s="1"/>
  <c r="F38" i="2"/>
  <c r="F36" i="2"/>
  <c r="F37" i="2"/>
  <c r="F28" i="2"/>
  <c r="F27" i="2"/>
  <c r="F26" i="2"/>
  <c r="F21" i="2"/>
  <c r="F22" i="2"/>
  <c r="F23" i="2"/>
  <c r="F24" i="2"/>
  <c r="F25" i="2"/>
  <c r="F29" i="2"/>
  <c r="F20" i="2"/>
  <c r="F19" i="2"/>
  <c r="F40" i="2" l="1"/>
  <c r="F15" i="2"/>
  <c r="F32" i="2"/>
  <c r="F50" i="2" l="1"/>
</calcChain>
</file>

<file path=xl/sharedStrings.xml><?xml version="1.0" encoding="utf-8"?>
<sst xmlns="http://schemas.openxmlformats.org/spreadsheetml/2006/main" count="539" uniqueCount="343">
  <si>
    <t>Administrativo Financiero</t>
  </si>
  <si>
    <t>Ordenamiento Territorial</t>
  </si>
  <si>
    <t>Lourdes Emilsa Hernandez Bobadilla</t>
  </si>
  <si>
    <t>Julio Haroldo Garcia Hernández</t>
  </si>
  <si>
    <t>Salvador Enrique Guerra Rosales</t>
  </si>
  <si>
    <t>Rolando Alvarez López</t>
  </si>
  <si>
    <t>Reingenieria</t>
  </si>
  <si>
    <t>Carlos Arturo Mancilla de Leon</t>
  </si>
  <si>
    <t>Luis Gerardo Murga Barrios</t>
  </si>
  <si>
    <t>Limpieza del lago</t>
  </si>
  <si>
    <t>Sthéfany Ludivina Fuentes</t>
  </si>
  <si>
    <t xml:space="preserve">UBICACIÓN </t>
  </si>
  <si>
    <t xml:space="preserve">NOMBRE </t>
  </si>
  <si>
    <t xml:space="preserve">NO. </t>
  </si>
  <si>
    <t>Edwin Alexis Canteros Archila</t>
  </si>
  <si>
    <t>Control Ambiental</t>
  </si>
  <si>
    <t>Melanie Fraatz Mayorga</t>
  </si>
  <si>
    <t>Julio Roberto Juárez Pernillo</t>
  </si>
  <si>
    <t>Ferdiner Ulises González Ortíz</t>
  </si>
  <si>
    <t>Educación Ambiental</t>
  </si>
  <si>
    <t>Elfego Castellanos Gutiérrez</t>
  </si>
  <si>
    <t>Williams Roberto Urízar</t>
  </si>
  <si>
    <t>Líquidos y Sólidos</t>
  </si>
  <si>
    <t>Luz Esmérita López Del Aguila</t>
  </si>
  <si>
    <t>Rigoberto Hernández Morales</t>
  </si>
  <si>
    <t>Herbert Antonio Sinay Barrientos</t>
  </si>
  <si>
    <t>Ejecución de proyectos</t>
  </si>
  <si>
    <t>Sergio Hernan Poitán</t>
  </si>
  <si>
    <t>Forestal</t>
  </si>
  <si>
    <t>Agustin Chinchilla Dieguez</t>
  </si>
  <si>
    <t>Juan Antonio Hernandez Barrientos</t>
  </si>
  <si>
    <t xml:space="preserve">Forestal </t>
  </si>
  <si>
    <t>DEVENGADO</t>
  </si>
  <si>
    <t xml:space="preserve">Sonia Maribel Coj Sabuc  </t>
  </si>
  <si>
    <t xml:space="preserve">Ruben Donis </t>
  </si>
  <si>
    <t xml:space="preserve">Marco Tulio Zamora Escobar </t>
  </si>
  <si>
    <t xml:space="preserve">Control Ambiental </t>
  </si>
  <si>
    <t xml:space="preserve">Jaquelin Abigail Alvarez Arana </t>
  </si>
  <si>
    <t xml:space="preserve">Comunicación </t>
  </si>
  <si>
    <t>Evaluación y Seguimiento</t>
  </si>
  <si>
    <t>Sandra Elizabeth Chamale Chitic</t>
  </si>
  <si>
    <t>Mirza Maciel Mejia Callejas</t>
  </si>
  <si>
    <t>José Alfonso Pirir Cortez</t>
  </si>
  <si>
    <t>Herbert Alejandro Ismatul Rejopachi</t>
  </si>
  <si>
    <t>Transporte</t>
  </si>
  <si>
    <t>Karol Lucrecia Dieguez Suárez</t>
  </si>
  <si>
    <t>Jeffrey Gerardo Rosales Garzaro</t>
  </si>
  <si>
    <t>Verónica Patricia García García</t>
  </si>
  <si>
    <t>Christian Hernán Osorio Contreras</t>
  </si>
  <si>
    <t>Byron Eduardo Flores Reyes</t>
  </si>
  <si>
    <t xml:space="preserve">German Alexander Valenzuela Martinez </t>
  </si>
  <si>
    <t>Moisés Estuardo López Estrada</t>
  </si>
  <si>
    <t xml:space="preserve">Claudio Benjamín Mijangos Borrayo </t>
  </si>
  <si>
    <t>Luis Daniel Grijalva Cisneros</t>
  </si>
  <si>
    <t>Manuelito de Jesús Quiñonez Pineda</t>
  </si>
  <si>
    <t>Dirección Ejecutiva</t>
  </si>
  <si>
    <t>Mario Alberto Cárdenas Sánchez</t>
  </si>
  <si>
    <t>Byron René Pérez Aguilar</t>
  </si>
  <si>
    <t>Inventarios</t>
  </si>
  <si>
    <t>Rolando Turcios</t>
  </si>
  <si>
    <t>NO.</t>
  </si>
  <si>
    <t>NATURALEZA DEL SERVICIO</t>
  </si>
  <si>
    <t>CANTIDAD</t>
  </si>
  <si>
    <t>MESES</t>
  </si>
  <si>
    <t>HONORARIOS</t>
  </si>
  <si>
    <t>MONTO ANUAL</t>
  </si>
  <si>
    <t>Profesional de Dirección Ejecutiva</t>
  </si>
  <si>
    <t>Profesional de Comunicación Social</t>
  </si>
  <si>
    <t>Técnico en Mantenimiento</t>
  </si>
  <si>
    <t>Técnica en Informática</t>
  </si>
  <si>
    <t>Técnico en Tesoreria</t>
  </si>
  <si>
    <t>Técnico en Inventarios</t>
  </si>
  <si>
    <t>Técnico División Financiera</t>
  </si>
  <si>
    <t>Técnicos en Transportes</t>
  </si>
  <si>
    <t>Técnico en Mesajeria</t>
  </si>
  <si>
    <t>Técnica en Evaluación y Seguimiento</t>
  </si>
  <si>
    <t>Técnica en Información Pública</t>
  </si>
  <si>
    <t>Técnico en Manejo de Maquinaria</t>
  </si>
  <si>
    <t xml:space="preserve">Profesional en Metales </t>
  </si>
  <si>
    <t>Profesional en Control Ambiental</t>
  </si>
  <si>
    <t>Técnica en Control Ambiental</t>
  </si>
  <si>
    <t>Técnica en Desechos Líquidos</t>
  </si>
  <si>
    <t>Técnico en Desechos Sólidos</t>
  </si>
  <si>
    <t>Técnico en Limpieza del Lago</t>
  </si>
  <si>
    <t>Profesional en Reingenieria</t>
  </si>
  <si>
    <t>Técnico en Reingenieria</t>
  </si>
  <si>
    <t>Tecnica en Educación Ambiental</t>
  </si>
  <si>
    <t>Técnica en Ordenamiento Territorial</t>
  </si>
  <si>
    <t>Técnico en Ejecución de Proyectos</t>
  </si>
  <si>
    <t>Técncia Asistente de Proyectos</t>
  </si>
  <si>
    <t>Técnico Conservación de Suelos</t>
  </si>
  <si>
    <t>Técnica Asistente Forestal</t>
  </si>
  <si>
    <t>Técnico Forestal</t>
  </si>
  <si>
    <t>Raul Estuardo Fuentes Velasquez</t>
  </si>
  <si>
    <t xml:space="preserve">Roberto Antonio Segura Hernández </t>
  </si>
  <si>
    <t xml:space="preserve">Heidy Jackeline Melchor Solorzano </t>
  </si>
  <si>
    <t xml:space="preserve">Jhenifer Lourdes Bedoya Cruz </t>
  </si>
  <si>
    <t>Jylian Osiris Hernández Soto</t>
  </si>
  <si>
    <t>Evelyn Roxana Morales Marroquín</t>
  </si>
  <si>
    <t xml:space="preserve">Maylim Suceth Pineda Arroyo </t>
  </si>
  <si>
    <t>Recursos Humanos</t>
  </si>
  <si>
    <t>Fausto González Hernández</t>
  </si>
  <si>
    <t xml:space="preserve">Fabiola Jamilet Ramírez Carlos </t>
  </si>
  <si>
    <t>Loida Rebeca Vásquez Zuleta</t>
  </si>
  <si>
    <t>Karen Jasmin Alfaro Nijeruzack</t>
  </si>
  <si>
    <t xml:space="preserve">Asesoria Juridica </t>
  </si>
  <si>
    <t>Maira Aracely Sandoval Latín</t>
  </si>
  <si>
    <t>Zully Abigaíl Acevedo Cadenas</t>
  </si>
  <si>
    <t xml:space="preserve">Cristhian Rodrigo Nicolau Guzmán </t>
  </si>
  <si>
    <t>Marvin René Mazariegos Guerra</t>
  </si>
  <si>
    <t>Julio Estrada Avendaño</t>
  </si>
  <si>
    <t>Byron Danilo Albizures Morales</t>
  </si>
  <si>
    <t xml:space="preserve">Antonio Waldemar Muñiz Rivas </t>
  </si>
  <si>
    <t xml:space="preserve">Hayro Oswaldo Garcia Garcia </t>
  </si>
  <si>
    <t xml:space="preserve">Informatica </t>
  </si>
  <si>
    <t xml:space="preserve">Franco Vinicio Reyes Palencia </t>
  </si>
  <si>
    <t>Carmen Sofía Mérida Schaad</t>
  </si>
  <si>
    <t xml:space="preserve">Pedro Miguel Mendizábal Crespo </t>
  </si>
  <si>
    <t>Estefany Eskarlett Monroy Velásquez</t>
  </si>
  <si>
    <t xml:space="preserve">Jhosselyn Sucelly Alfaro Barahona </t>
  </si>
  <si>
    <t xml:space="preserve">Maria del Cielo Esquivel Selvas </t>
  </si>
  <si>
    <t>Fabiola Elizabeth Arévalo Herrera</t>
  </si>
  <si>
    <t xml:space="preserve">Carol Delfina García García </t>
  </si>
  <si>
    <t xml:space="preserve">Laura Elizabeth Longo Veliz </t>
  </si>
  <si>
    <t>Andrea Alejandra Peláez Yax</t>
  </si>
  <si>
    <t xml:space="preserve">Ana Sofía Pacheco Pineda </t>
  </si>
  <si>
    <t xml:space="preserve">Mynor Rene Zuñiga Mazariegos </t>
  </si>
  <si>
    <t xml:space="preserve">Gary Antonio Aguilar López </t>
  </si>
  <si>
    <t xml:space="preserve">Edgar Rodolfo Muñoz </t>
  </si>
  <si>
    <t xml:space="preserve">Rudy Alexander García García </t>
  </si>
  <si>
    <t xml:space="preserve">Mario Rene Marroquín Contreras </t>
  </si>
  <si>
    <t xml:space="preserve">Subdirección Ejecutiva </t>
  </si>
  <si>
    <t>11130016-219-00-33-00-000-002-000-029-0115-11-0000-0000</t>
  </si>
  <si>
    <t>11130016-219-00-33-00-000-004-000-029-0115-11-0000-0000</t>
  </si>
  <si>
    <t>11130016-219-00-33-00-000-005-000-029-0115-11-0000-0000</t>
  </si>
  <si>
    <t>11130016-219-00-33-00-000-001-000-029-0115-11-0000-0000</t>
  </si>
  <si>
    <t xml:space="preserve">Adriana Yanira Ramírez Carlos </t>
  </si>
  <si>
    <t xml:space="preserve">NIT </t>
  </si>
  <si>
    <t xml:space="preserve">CONTRATO </t>
  </si>
  <si>
    <t xml:space="preserve">FECHA DE CONTRATO </t>
  </si>
  <si>
    <t xml:space="preserve">DURACIÓN DEL CONTRATO </t>
  </si>
  <si>
    <t>02-2022-029-AMSA</t>
  </si>
  <si>
    <t>FACTURA</t>
  </si>
  <si>
    <t>70-2022-029-AMSA</t>
  </si>
  <si>
    <t>71-2022-029-AMSA</t>
  </si>
  <si>
    <t>56-2022-029-AMSA</t>
  </si>
  <si>
    <t>66-2022-029-AMSA</t>
  </si>
  <si>
    <t>76-2022-029-AMSA</t>
  </si>
  <si>
    <t>57-2022-029-AMSA</t>
  </si>
  <si>
    <t>58-2022-029-AMSA</t>
  </si>
  <si>
    <t>59-2022-029-AMSA</t>
  </si>
  <si>
    <t>60-2022-029-AMSA</t>
  </si>
  <si>
    <t>61-2022-029-AMSA</t>
  </si>
  <si>
    <t>51-2022-029-AMSA</t>
  </si>
  <si>
    <t>52-2022-029-AMSA</t>
  </si>
  <si>
    <t>53-2022-029-AMSA</t>
  </si>
  <si>
    <t>54-2022-029-AMSA</t>
  </si>
  <si>
    <t>55-2022-029-AMSA</t>
  </si>
  <si>
    <t>65-2022-029-AMSA</t>
  </si>
  <si>
    <t>63-2022-029-AMSA</t>
  </si>
  <si>
    <t>67-2022-029-AMSA</t>
  </si>
  <si>
    <t>68-2022-029-AMSA</t>
  </si>
  <si>
    <t>69-2022-029-AMSA</t>
  </si>
  <si>
    <t>25-2022-029-AMSA</t>
  </si>
  <si>
    <t>26-2022-029-AMSA</t>
  </si>
  <si>
    <t>27-2022-029-AMSA</t>
  </si>
  <si>
    <t>28-2022-029-AMSA</t>
  </si>
  <si>
    <t>29-2022-029-AMSA</t>
  </si>
  <si>
    <t>30-2022-029-AMSA</t>
  </si>
  <si>
    <t>31-2022-029-AMSA</t>
  </si>
  <si>
    <t>32-2022-029-AMSA</t>
  </si>
  <si>
    <t>34-2022-029-AMSA</t>
  </si>
  <si>
    <t>35-2022-029-AMSA</t>
  </si>
  <si>
    <t>38-2022-029-AMSA</t>
  </si>
  <si>
    <t>39-2022-029-AMSA</t>
  </si>
  <si>
    <t>37-2022-029-AMSA</t>
  </si>
  <si>
    <t>40-2022-029-AMSA</t>
  </si>
  <si>
    <t>44-2022-029-AMSA</t>
  </si>
  <si>
    <t>45-2022-029-AMSA</t>
  </si>
  <si>
    <t>46-2022-029-AMSA</t>
  </si>
  <si>
    <t>48-2022-029-AMSA</t>
  </si>
  <si>
    <t>47-2022-029-AMSA</t>
  </si>
  <si>
    <t>49-2022-029-AMSA</t>
  </si>
  <si>
    <t>50-2022-029-AMSA</t>
  </si>
  <si>
    <t>82-2022-029-AMSA</t>
  </si>
  <si>
    <t>83-2022-029-AMSA</t>
  </si>
  <si>
    <t>84-2022-029-AMSA</t>
  </si>
  <si>
    <t>85-2022-029-AMSA</t>
  </si>
  <si>
    <t>2568678K</t>
  </si>
  <si>
    <t>06-2022-029-AMSA</t>
  </si>
  <si>
    <t>07-2022-029-AMSA</t>
  </si>
  <si>
    <t>08-2022-029-AMSA</t>
  </si>
  <si>
    <t>09-2022-029-AMSA</t>
  </si>
  <si>
    <t>10-2022-029-AMSA</t>
  </si>
  <si>
    <t>11-2022-029-AMSA</t>
  </si>
  <si>
    <t>12-2022-029-AMSA</t>
  </si>
  <si>
    <t>13-2022-029-AMSA</t>
  </si>
  <si>
    <t>14-2022-029-AMSA</t>
  </si>
  <si>
    <t>16-2022-029-AMSA</t>
  </si>
  <si>
    <t>17-2022-029-AMSA</t>
  </si>
  <si>
    <t>18-2022-029-AMSA</t>
  </si>
  <si>
    <t>19-2022-029-AMSA</t>
  </si>
  <si>
    <t>20-2022-029-AMSA</t>
  </si>
  <si>
    <t>22-2022-029-AMSA</t>
  </si>
  <si>
    <t>23-2022-029-AMSA</t>
  </si>
  <si>
    <t>15-2022-029-AMSA</t>
  </si>
  <si>
    <t>73-2022-029-AMSA</t>
  </si>
  <si>
    <t>74-2022-029-AMSA</t>
  </si>
  <si>
    <t>75-2022-029-AMSA</t>
  </si>
  <si>
    <t>77-2022-029-AMSA</t>
  </si>
  <si>
    <t>78-2022-029-AMSA</t>
  </si>
  <si>
    <t>79-2022-029-AMSA</t>
  </si>
  <si>
    <t>80-2022-029-AMSA</t>
  </si>
  <si>
    <t>81-2022-029-AMSA</t>
  </si>
  <si>
    <t>72-2022-029-AMSA</t>
  </si>
  <si>
    <t>657579K</t>
  </si>
  <si>
    <t>01-2022-029-AMSA</t>
  </si>
  <si>
    <t>03-2022-029-AMSA</t>
  </si>
  <si>
    <t>04-2022-029-AMSA</t>
  </si>
  <si>
    <t>05-2022-029-AMSA</t>
  </si>
  <si>
    <t>TOTAL</t>
  </si>
  <si>
    <t>AUTORIDAD PARA EL MANEJO SUSTENTABLE DE LA CUENCA Y DEL LAGO DE AMATITLÁN
NOMINA MENSUAL DEL RENGLÓN 029 "OTRAS REMUNERACIONES DE PERSONAL TEMPORAL"</t>
  </si>
  <si>
    <t>Realizó:</t>
  </si>
  <si>
    <t>Vo.Bo.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</si>
  <si>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</si>
  <si>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</si>
  <si>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</si>
  <si>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</si>
  <si>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</si>
  <si>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33-2022-029-AMSA</t>
  </si>
  <si>
    <t>Ariel Guillermo Mogollón Urizar</t>
  </si>
  <si>
    <t>03/01/2022 AL 31/12/2022</t>
  </si>
  <si>
    <t>Fredy Oswaldo Alfaro Sanchez</t>
  </si>
  <si>
    <t>01/04/2022 AL 31/12/2022</t>
  </si>
  <si>
    <t>92-2022-029-AMSA</t>
  </si>
  <si>
    <t>Julio Alberto Rodriguez Martinez</t>
  </si>
  <si>
    <t>88-2022-029-AMSA</t>
  </si>
  <si>
    <t>89-2022-029-AMSA</t>
  </si>
  <si>
    <t>Lady Karina Cifuentes Barrios</t>
  </si>
  <si>
    <t>Relaciones Interinstitucionales</t>
  </si>
  <si>
    <t>91-2022-029-AMSA</t>
  </si>
  <si>
    <t>Gerardo Gabriel Figueroa Huie</t>
  </si>
  <si>
    <t>Rudy Francisco Argueta Velásquez</t>
  </si>
  <si>
    <t>93-2022-029-AMSA</t>
  </si>
  <si>
    <t>Byron Nearly Catalan Cardona</t>
  </si>
  <si>
    <t>Aarón Josue Garcia Rojas</t>
  </si>
  <si>
    <t>87-2022-029-AMSA</t>
  </si>
  <si>
    <t>90-2022-029-AMSA</t>
  </si>
  <si>
    <t>Carmen Danelly Hernandez Melendez</t>
  </si>
  <si>
    <t>Recepción</t>
  </si>
  <si>
    <t>Karla Esmeralda Torres Garcia</t>
  </si>
  <si>
    <t>95-2022-029-AMSA</t>
  </si>
  <si>
    <t>86-2022-029-AMSA</t>
  </si>
  <si>
    <t>98508040</t>
  </si>
  <si>
    <t>CORRESPONDIENTE AL MES DE MAYO 2022</t>
  </si>
  <si>
    <t>B2A4AA1C-3067432953</t>
  </si>
  <si>
    <t>FDC183EC-1957052696</t>
  </si>
  <si>
    <t>D1E8502C-3859171171</t>
  </si>
  <si>
    <t>A63E0E1F-2716552047</t>
  </si>
  <si>
    <t>DB1815EA-2289582202</t>
  </si>
  <si>
    <t>0880B5E8-1301299230</t>
  </si>
  <si>
    <t>805407E8-2546353410</t>
  </si>
  <si>
    <t>58ED7340-2948220923</t>
  </si>
  <si>
    <t>97D731A3-3444264686</t>
  </si>
  <si>
    <t>E4686DEF-2964014833</t>
  </si>
  <si>
    <t>9F73B76B-191972242</t>
  </si>
  <si>
    <t>43E1772B-402735744</t>
  </si>
  <si>
    <t>4A575858-1985760152</t>
  </si>
  <si>
    <t>5C9B72C7-1690454481</t>
  </si>
  <si>
    <t>69C51720-4044376861</t>
  </si>
  <si>
    <t>CC38E00B-1355237636</t>
  </si>
  <si>
    <t>FD2C25B5-2323399989</t>
  </si>
  <si>
    <t>4DABB7E2-167922281</t>
  </si>
  <si>
    <t>5537A106-2617527876</t>
  </si>
  <si>
    <t>FD28EAE4-2617328717</t>
  </si>
  <si>
    <t>7C19DA93-1105151954</t>
  </si>
  <si>
    <t>AF52006D-33768491</t>
  </si>
  <si>
    <t>395E807D-4235087128</t>
  </si>
  <si>
    <t>C4707F93-855786230</t>
  </si>
  <si>
    <t>54A7C4CE-52841820</t>
  </si>
  <si>
    <t>23716DF5-3926084121</t>
  </si>
  <si>
    <t>647F9E55-1720336719</t>
  </si>
  <si>
    <t>AFEE75DE-641614206</t>
  </si>
  <si>
    <t>D3091485-2333034998</t>
  </si>
  <si>
    <t>C90F9369-9091134134</t>
  </si>
  <si>
    <t>AF789330-1422017024</t>
  </si>
  <si>
    <t>DEEA3112-2807385674</t>
  </si>
  <si>
    <t>FBAD2F94-3777382218</t>
  </si>
  <si>
    <t>C856EEC4-220875360</t>
  </si>
  <si>
    <t>906FFC30-4016850405</t>
  </si>
  <si>
    <t>61A1D6AF-4201269218</t>
  </si>
  <si>
    <t>41785201-817971839</t>
  </si>
  <si>
    <t>18713559-3911599798</t>
  </si>
  <si>
    <t>D6785244-2332443886</t>
  </si>
  <si>
    <t>78745497-3774694537</t>
  </si>
  <si>
    <t>F9D267E2-2631355653</t>
  </si>
  <si>
    <t>4CE2EF78-3490991022</t>
  </si>
  <si>
    <t>01C554BF-3637528570</t>
  </si>
  <si>
    <t>23AB7F80-2495434677</t>
  </si>
  <si>
    <t>2881172A-1619804333</t>
  </si>
  <si>
    <t>C24A86BF-464602547</t>
  </si>
  <si>
    <t>D10A4769-2740800507</t>
  </si>
  <si>
    <t>E0BD6FB7-2320451510</t>
  </si>
  <si>
    <t>FA15E718-3595651101</t>
  </si>
  <si>
    <t>40F53DC2-422800678</t>
  </si>
  <si>
    <t>D60572A8-3753922291</t>
  </si>
  <si>
    <t>4783FA44-4119151827</t>
  </si>
  <si>
    <t>7BCD08B0-1620000918</t>
  </si>
  <si>
    <t>94FDF59F-797132927</t>
  </si>
  <si>
    <t>AE5CAD6D-2726577123</t>
  </si>
  <si>
    <t>89F8E312-2488356313</t>
  </si>
  <si>
    <t>16D30E48-1230916129</t>
  </si>
  <si>
    <t>42478246-2501397728</t>
  </si>
  <si>
    <t>08EF4C93-3324463456</t>
  </si>
  <si>
    <t>ABD1057C-155534367</t>
  </si>
  <si>
    <t>75B034B5-2210154077</t>
  </si>
  <si>
    <t>6EE13ABE-4017112361</t>
  </si>
  <si>
    <t>60FC9A11-565331157</t>
  </si>
  <si>
    <t>C8756416-3430958123</t>
  </si>
  <si>
    <t>245E48C1-4152772196</t>
  </si>
  <si>
    <t>304008CD-2761509242</t>
  </si>
  <si>
    <t>4A2B5D69-2441694526</t>
  </si>
  <si>
    <t>2F437B5B-2289386500</t>
  </si>
  <si>
    <t>643C310F-2332508661</t>
  </si>
  <si>
    <t>7F7F8C9B-3067561575</t>
  </si>
  <si>
    <t>54EA03CF-3567665359</t>
  </si>
  <si>
    <t>9D69FF95-2227391770</t>
  </si>
  <si>
    <t>36C59457-4112271090</t>
  </si>
  <si>
    <t>B1AEA4A1-2790146802</t>
  </si>
  <si>
    <t>562A028D-4245372937</t>
  </si>
  <si>
    <t>4858C020-3951708317</t>
  </si>
  <si>
    <t>2B915E47-4159128991</t>
  </si>
  <si>
    <t>BAE295D7-3919988780</t>
  </si>
  <si>
    <t>FAD4A66F-4148252097</t>
  </si>
  <si>
    <t>7F9677CC-2456633871</t>
  </si>
  <si>
    <t>D26EF037-2682735615</t>
  </si>
  <si>
    <t>3DF44EE2-987844473</t>
  </si>
  <si>
    <t>B0BBBEFC-169287697</t>
  </si>
  <si>
    <t>778DD2DB-3367784321</t>
  </si>
  <si>
    <t xml:space="preserve">Mercy Elizabeth Edelman </t>
  </si>
  <si>
    <t>CF270E42-3943449017</t>
  </si>
  <si>
    <t>5D2E7185-1036994936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</si>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</sst>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sz val="10.5"/>
      <name val="Calibri Light"/>
      <family val="2"/>
      <scheme val="major"/>
    </font>
    <font>
      <sz val="10.5"/>
      <color rgb="FF000000"/>
      <name val="Calibri Light"/>
      <family val="2"/>
      <scheme val="major"/>
    </font>
    <font>
      <b/>
      <sz val="10.5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color theme="1" tint="4.9989318521683403E-2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2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8" fontId="7" fillId="5" borderId="9" xfId="0" applyNumberFormat="1" applyFont="1" applyFill="1" applyBorder="1" applyAlignment="1">
      <alignment horizontal="center" vertical="center"/>
    </xf>
    <xf numFmtId="8" fontId="7" fillId="5" borderId="9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8" fontId="7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/>
    </xf>
    <xf numFmtId="8" fontId="0" fillId="0" borderId="0" xfId="0" applyNumberFormat="1"/>
    <xf numFmtId="0" fontId="7" fillId="5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8" fontId="7" fillId="5" borderId="6" xfId="0" applyNumberFormat="1" applyFont="1" applyFill="1" applyBorder="1" applyAlignment="1">
      <alignment horizontal="center" vertical="center"/>
    </xf>
    <xf numFmtId="8" fontId="8" fillId="0" borderId="0" xfId="0" applyNumberFormat="1" applyFont="1"/>
    <xf numFmtId="0" fontId="7" fillId="5" borderId="7" xfId="0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/>
    </xf>
    <xf numFmtId="8" fontId="7" fillId="5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2" borderId="1" xfId="15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4" fontId="11" fillId="2" borderId="5" xfId="0" applyNumberFormat="1" applyFont="1" applyFill="1" applyBorder="1" applyAlignment="1">
      <alignment vertical="center"/>
    </xf>
    <xf numFmtId="44" fontId="11" fillId="2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left" vertical="center"/>
    </xf>
    <xf numFmtId="165" fontId="12" fillId="0" borderId="4" xfId="1" applyNumberFormat="1" applyFont="1" applyFill="1" applyBorder="1" applyAlignment="1">
      <alignment horizontal="left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49" fontId="19" fillId="2" borderId="2" xfId="2" applyNumberFormat="1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0" xfId="0" applyFill="1"/>
    <xf numFmtId="0" fontId="4" fillId="2" borderId="14" xfId="0" applyFont="1" applyFill="1" applyBorder="1"/>
    <xf numFmtId="164" fontId="22" fillId="2" borderId="1" xfId="1" applyNumberFormat="1" applyFont="1" applyFill="1" applyBorder="1" applyAlignment="1">
      <alignment vertical="center"/>
    </xf>
    <xf numFmtId="164" fontId="22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vertical="center"/>
    </xf>
    <xf numFmtId="164" fontId="22" fillId="2" borderId="1" xfId="2" applyNumberFormat="1" applyFont="1" applyFill="1" applyBorder="1" applyAlignment="1">
      <alignment horizontal="left" vertical="center"/>
    </xf>
    <xf numFmtId="164" fontId="23" fillId="2" borderId="1" xfId="1" applyNumberFormat="1" applyFont="1" applyFill="1" applyBorder="1" applyAlignment="1">
      <alignment horizontal="center" vertical="center"/>
    </xf>
    <xf numFmtId="11" fontId="11" fillId="2" borderId="1" xfId="0" applyNumberFormat="1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21" fillId="2" borderId="1" xfId="0" applyNumberFormat="1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2" fillId="2" borderId="0" xfId="1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164" fontId="22" fillId="2" borderId="0" xfId="1" applyNumberFormat="1" applyFont="1" applyFill="1" applyBorder="1" applyAlignment="1">
      <alignment vertical="center"/>
    </xf>
    <xf numFmtId="11" fontId="11" fillId="2" borderId="0" xfId="0" applyNumberFormat="1" applyFont="1" applyFill="1" applyBorder="1" applyAlignment="1">
      <alignment horizontal="center" vertical="center"/>
    </xf>
    <xf numFmtId="44" fontId="11" fillId="2" borderId="0" xfId="0" applyNumberFormat="1" applyFont="1" applyFill="1" applyBorder="1" applyAlignment="1">
      <alignment horizontal="center" vertical="center"/>
    </xf>
    <xf numFmtId="164" fontId="23" fillId="2" borderId="0" xfId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vertical="center"/>
    </xf>
    <xf numFmtId="165" fontId="12" fillId="0" borderId="5" xfId="1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44" fontId="11" fillId="0" borderId="1" xfId="0" applyNumberFormat="1" applyFont="1" applyFill="1" applyBorder="1" applyAlignment="1">
      <alignment horizontal="center" vertical="center"/>
    </xf>
    <xf numFmtId="44" fontId="12" fillId="0" borderId="0" xfId="1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vertical="center"/>
    </xf>
    <xf numFmtId="0" fontId="12" fillId="0" borderId="1" xfId="2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6" fillId="2" borderId="0" xfId="15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left" vertical="center"/>
    </xf>
  </cellXfs>
  <cellStyles count="152">
    <cellStyle name="Énfasis2" xfId="150" builtinId="33"/>
    <cellStyle name="Hipervínculo" xfId="151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77"/>
      <tableStyleElement type="headerRow" dxfId="76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57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9</xdr:col>
      <xdr:colOff>51288</xdr:colOff>
      <xdr:row>58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55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25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54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72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110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109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88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77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10</xdr:col>
      <xdr:colOff>0</xdr:colOff>
      <xdr:row>50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120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23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9</xdr:col>
      <xdr:colOff>0</xdr:colOff>
      <xdr:row>23</xdr:row>
      <xdr:rowOff>0</xdr:rowOff>
    </xdr:from>
    <xdr:to>
      <xdr:col>9</xdr:col>
      <xdr:colOff>190500</xdr:colOff>
      <xdr:row>23</xdr:row>
      <xdr:rowOff>266700</xdr:rowOff>
    </xdr:to>
    <xdr:sp macro="" textlink="">
      <xdr:nvSpPr>
        <xdr:cNvPr id="223" name="Cuadro de texto 107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190500</xdr:colOff>
      <xdr:row>23</xdr:row>
      <xdr:rowOff>266700</xdr:rowOff>
    </xdr:to>
    <xdr:sp macro="" textlink="">
      <xdr:nvSpPr>
        <xdr:cNvPr id="224" name="Cuadro de texto 108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190500</xdr:colOff>
      <xdr:row>23</xdr:row>
      <xdr:rowOff>266700</xdr:rowOff>
    </xdr:to>
    <xdr:sp macro="" textlink="">
      <xdr:nvSpPr>
        <xdr:cNvPr id="225" name="Cuadro de texto 109"/>
        <xdr:cNvSpPr txBox="1"/>
      </xdr:nvSpPr>
      <xdr:spPr>
        <a:xfrm>
          <a:off x="2752725" y="3028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18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38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112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9</xdr:col>
      <xdr:colOff>0</xdr:colOff>
      <xdr:row>127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3</xdr:col>
      <xdr:colOff>72424</xdr:colOff>
      <xdr:row>4</xdr:row>
      <xdr:rowOff>92461</xdr:rowOff>
    </xdr:from>
    <xdr:to>
      <xdr:col>7</xdr:col>
      <xdr:colOff>485065</xdr:colOff>
      <xdr:row>7</xdr:row>
      <xdr:rowOff>201523</xdr:rowOff>
    </xdr:to>
    <xdr:pic>
      <xdr:nvPicPr>
        <xdr:cNvPr id="376" name="Imagen 3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74" y="740161"/>
          <a:ext cx="2936766" cy="737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showWhiteSpace="0" topLeftCell="B1" zoomScale="96" zoomScaleNormal="96" zoomScaleSheetLayoutView="100" workbookViewId="0">
      <selection activeCell="O14" sqref="O14"/>
    </sheetView>
  </sheetViews>
  <sheetFormatPr baseColWidth="10" defaultColWidth="10.85546875" defaultRowHeight="12.75" x14ac:dyDescent="0.2"/>
  <cols>
    <col min="1" max="1" width="2.140625" style="7" hidden="1" customWidth="1"/>
    <col min="2" max="4" width="2.140625" style="35" customWidth="1"/>
    <col min="5" max="5" width="4.85546875" style="2" bestFit="1" customWidth="1"/>
    <col min="6" max="6" width="14.140625" style="38" customWidth="1"/>
    <col min="7" max="7" width="16.7109375" style="38" customWidth="1"/>
    <col min="8" max="8" width="13.85546875" style="38" customWidth="1"/>
    <col min="9" max="9" width="22.7109375" style="38" bestFit="1" customWidth="1"/>
    <col min="10" max="10" width="31.7109375" style="38" customWidth="1"/>
    <col min="11" max="11" width="24.28515625" style="38" customWidth="1"/>
    <col min="12" max="12" width="19.5703125" style="89" customWidth="1"/>
    <col min="13" max="13" width="21.85546875" style="38" customWidth="1"/>
    <col min="14" max="16384" width="10.85546875" style="1"/>
  </cols>
  <sheetData>
    <row r="1" spans="1:13" s="39" customFormat="1" x14ac:dyDescent="0.2">
      <c r="B1" s="35"/>
      <c r="C1" s="35"/>
      <c r="D1" s="35"/>
      <c r="E1" s="38"/>
      <c r="F1" s="38"/>
      <c r="G1" s="38"/>
      <c r="H1" s="38"/>
      <c r="I1" s="38"/>
      <c r="J1" s="38"/>
      <c r="K1" s="38"/>
      <c r="L1" s="89"/>
      <c r="M1" s="38"/>
    </row>
    <row r="2" spans="1:13" s="39" customFormat="1" x14ac:dyDescent="0.2">
      <c r="B2" s="35"/>
      <c r="C2" s="35"/>
      <c r="D2" s="35"/>
      <c r="E2" s="38"/>
      <c r="F2" s="38"/>
      <c r="G2" s="38"/>
      <c r="H2" s="38"/>
      <c r="I2" s="38"/>
      <c r="J2" s="38"/>
      <c r="K2" s="38"/>
      <c r="L2" s="89"/>
      <c r="M2" s="38"/>
    </row>
    <row r="3" spans="1:13" s="39" customFormat="1" x14ac:dyDescent="0.2">
      <c r="B3" s="35"/>
      <c r="C3" s="35"/>
      <c r="D3" s="35"/>
      <c r="E3" s="38"/>
      <c r="F3" s="38"/>
      <c r="G3" s="38"/>
      <c r="H3" s="38"/>
      <c r="I3" s="38"/>
      <c r="J3" s="38"/>
      <c r="K3" s="38"/>
      <c r="L3" s="89"/>
      <c r="M3" s="38"/>
    </row>
    <row r="4" spans="1:13" s="39" customFormat="1" x14ac:dyDescent="0.2">
      <c r="B4" s="35"/>
      <c r="C4" s="35"/>
      <c r="D4" s="35"/>
      <c r="E4" s="38"/>
      <c r="F4" s="38"/>
      <c r="G4" s="38"/>
      <c r="H4" s="38"/>
      <c r="I4" s="38"/>
      <c r="J4" s="38"/>
      <c r="K4" s="38"/>
      <c r="L4" s="89"/>
      <c r="M4" s="38"/>
    </row>
    <row r="5" spans="1:13" s="39" customFormat="1" x14ac:dyDescent="0.2">
      <c r="B5" s="35"/>
      <c r="C5" s="35"/>
      <c r="D5" s="35"/>
      <c r="E5" s="38"/>
      <c r="F5" s="38"/>
      <c r="G5" s="38"/>
      <c r="H5" s="38"/>
      <c r="I5" s="38"/>
      <c r="J5" s="38"/>
      <c r="K5" s="38"/>
      <c r="L5" s="89"/>
      <c r="M5" s="38"/>
    </row>
    <row r="6" spans="1:13" s="39" customFormat="1" ht="10.5" customHeight="1" x14ac:dyDescent="0.2">
      <c r="B6" s="35"/>
      <c r="C6" s="35"/>
      <c r="D6" s="35"/>
      <c r="E6" s="38"/>
      <c r="H6" s="38"/>
      <c r="I6" s="38"/>
      <c r="L6" s="89"/>
      <c r="M6" s="38"/>
    </row>
    <row r="7" spans="1:13" s="39" customFormat="1" ht="26.25" customHeight="1" x14ac:dyDescent="0.2">
      <c r="B7" s="35"/>
      <c r="C7" s="35"/>
      <c r="D7" s="35"/>
      <c r="E7" s="38"/>
      <c r="F7" s="120" t="s">
        <v>221</v>
      </c>
      <c r="G7" s="120"/>
      <c r="H7" s="120"/>
      <c r="I7" s="120"/>
      <c r="J7" s="120"/>
      <c r="K7" s="120"/>
      <c r="L7" s="120"/>
      <c r="M7" s="120"/>
    </row>
    <row r="8" spans="1:13" s="39" customFormat="1" ht="16.5" customHeight="1" x14ac:dyDescent="0.2">
      <c r="B8" s="35"/>
      <c r="C8" s="35"/>
      <c r="D8" s="35"/>
      <c r="E8" s="38"/>
      <c r="G8" s="121"/>
      <c r="H8" s="121"/>
      <c r="I8" s="121"/>
      <c r="J8" s="121"/>
      <c r="K8" s="121"/>
      <c r="L8" s="121"/>
      <c r="M8" s="121"/>
    </row>
    <row r="9" spans="1:13" s="39" customFormat="1" ht="12.75" customHeight="1" x14ac:dyDescent="0.2">
      <c r="B9" s="35"/>
      <c r="C9" s="35"/>
      <c r="D9" s="35"/>
      <c r="E9" s="38"/>
      <c r="G9" s="123" t="s">
        <v>254</v>
      </c>
      <c r="H9" s="123"/>
      <c r="I9" s="123"/>
      <c r="J9" s="123"/>
      <c r="K9" s="123"/>
      <c r="L9" s="123"/>
      <c r="M9" s="108"/>
    </row>
    <row r="10" spans="1:13" s="39" customFormat="1" ht="9.75" customHeight="1" x14ac:dyDescent="0.2">
      <c r="B10" s="35"/>
      <c r="C10" s="35"/>
      <c r="D10" s="35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s="39" customFormat="1" ht="9.75" customHeight="1" x14ac:dyDescent="0.2">
      <c r="B11" s="35"/>
      <c r="C11" s="35"/>
      <c r="D11" s="35"/>
      <c r="E11" s="40"/>
      <c r="F11" s="73"/>
      <c r="G11" s="124" t="s">
        <v>135</v>
      </c>
      <c r="H11" s="124"/>
      <c r="I11" s="124"/>
      <c r="J11" s="124"/>
      <c r="K11" s="124"/>
      <c r="L11" s="124"/>
      <c r="M11" s="109"/>
    </row>
    <row r="12" spans="1:13" s="39" customFormat="1" ht="9" customHeight="1" x14ac:dyDescent="0.2">
      <c r="B12" s="35"/>
      <c r="C12" s="35"/>
      <c r="D12" s="35"/>
      <c r="E12" s="40"/>
      <c r="F12" s="41"/>
      <c r="G12" s="41"/>
      <c r="H12" s="41"/>
      <c r="I12" s="41"/>
      <c r="J12" s="41"/>
      <c r="K12" s="41"/>
      <c r="L12" s="87"/>
      <c r="M12" s="109"/>
    </row>
    <row r="13" spans="1:13" ht="24.75" customHeight="1" x14ac:dyDescent="0.25">
      <c r="A13" s="1"/>
      <c r="E13" s="42" t="s">
        <v>13</v>
      </c>
      <c r="F13" s="42" t="s">
        <v>137</v>
      </c>
      <c r="G13" s="42" t="s">
        <v>138</v>
      </c>
      <c r="H13" s="43" t="s">
        <v>139</v>
      </c>
      <c r="I13" s="44" t="s">
        <v>140</v>
      </c>
      <c r="J13" s="42" t="s">
        <v>12</v>
      </c>
      <c r="K13" s="42" t="s">
        <v>11</v>
      </c>
      <c r="L13" s="42" t="s">
        <v>32</v>
      </c>
      <c r="M13" s="42" t="s">
        <v>142</v>
      </c>
    </row>
    <row r="14" spans="1:13" s="9" customFormat="1" ht="26.25" customHeight="1" x14ac:dyDescent="0.2">
      <c r="B14" s="35"/>
      <c r="C14" s="35"/>
      <c r="D14" s="35"/>
      <c r="E14" s="45">
        <v>1</v>
      </c>
      <c r="F14" s="45">
        <v>6138497</v>
      </c>
      <c r="G14" s="45" t="s">
        <v>141</v>
      </c>
      <c r="H14" s="46">
        <v>44564</v>
      </c>
      <c r="I14" s="45" t="s">
        <v>231</v>
      </c>
      <c r="J14" s="107" t="s">
        <v>112</v>
      </c>
      <c r="K14" s="45" t="s">
        <v>55</v>
      </c>
      <c r="L14" s="90">
        <v>14000</v>
      </c>
      <c r="M14" s="86" t="s">
        <v>271</v>
      </c>
    </row>
    <row r="15" spans="1:13" s="9" customFormat="1" ht="26.25" customHeight="1" x14ac:dyDescent="0.2">
      <c r="B15" s="35"/>
      <c r="C15" s="35"/>
      <c r="D15" s="35"/>
      <c r="E15" s="45">
        <f>E14+1</f>
        <v>2</v>
      </c>
      <c r="F15" s="50">
        <v>18550665</v>
      </c>
      <c r="G15" s="48" t="s">
        <v>191</v>
      </c>
      <c r="H15" s="46">
        <v>44564</v>
      </c>
      <c r="I15" s="45" t="s">
        <v>231</v>
      </c>
      <c r="J15" s="107" t="s">
        <v>103</v>
      </c>
      <c r="K15" s="55" t="s">
        <v>100</v>
      </c>
      <c r="L15" s="79">
        <v>10000</v>
      </c>
      <c r="M15" s="86" t="s">
        <v>255</v>
      </c>
    </row>
    <row r="16" spans="1:13" s="9" customFormat="1" ht="23.25" customHeight="1" x14ac:dyDescent="0.2">
      <c r="B16" s="35"/>
      <c r="C16" s="35"/>
      <c r="D16" s="35"/>
      <c r="E16" s="45">
        <f t="shared" ref="E16:E49" si="0">E15+1</f>
        <v>3</v>
      </c>
      <c r="F16" s="50">
        <v>80462421</v>
      </c>
      <c r="G16" s="48" t="s">
        <v>192</v>
      </c>
      <c r="H16" s="46">
        <v>44564</v>
      </c>
      <c r="I16" s="45" t="s">
        <v>231</v>
      </c>
      <c r="J16" s="107" t="s">
        <v>116</v>
      </c>
      <c r="K16" s="55" t="s">
        <v>100</v>
      </c>
      <c r="L16" s="79">
        <v>10000</v>
      </c>
      <c r="M16" s="86" t="s">
        <v>340</v>
      </c>
    </row>
    <row r="17" spans="2:13" s="9" customFormat="1" ht="24.75" customHeight="1" x14ac:dyDescent="0.2">
      <c r="B17" s="35"/>
      <c r="C17" s="35"/>
      <c r="D17" s="35"/>
      <c r="E17" s="45">
        <f t="shared" si="0"/>
        <v>4</v>
      </c>
      <c r="F17" s="50">
        <v>1634399</v>
      </c>
      <c r="G17" s="49" t="s">
        <v>168</v>
      </c>
      <c r="H17" s="46">
        <v>44564</v>
      </c>
      <c r="I17" s="45" t="s">
        <v>231</v>
      </c>
      <c r="J17" s="107" t="s">
        <v>110</v>
      </c>
      <c r="K17" s="55" t="s">
        <v>0</v>
      </c>
      <c r="L17" s="79">
        <v>12000</v>
      </c>
      <c r="M17" s="86" t="s">
        <v>256</v>
      </c>
    </row>
    <row r="18" spans="2:13" s="9" customFormat="1" ht="27.95" customHeight="1" x14ac:dyDescent="0.2">
      <c r="B18" s="35"/>
      <c r="C18" s="35"/>
      <c r="D18" s="35"/>
      <c r="E18" s="45">
        <f t="shared" si="0"/>
        <v>5</v>
      </c>
      <c r="F18" s="50">
        <v>6602126</v>
      </c>
      <c r="G18" s="49" t="s">
        <v>169</v>
      </c>
      <c r="H18" s="46">
        <v>44564</v>
      </c>
      <c r="I18" s="45" t="s">
        <v>231</v>
      </c>
      <c r="J18" s="107" t="s">
        <v>57</v>
      </c>
      <c r="K18" s="55" t="s">
        <v>0</v>
      </c>
      <c r="L18" s="79">
        <v>8500</v>
      </c>
      <c r="M18" s="86" t="s">
        <v>257</v>
      </c>
    </row>
    <row r="19" spans="2:13" s="9" customFormat="1" ht="27.95" customHeight="1" x14ac:dyDescent="0.2">
      <c r="B19" s="35"/>
      <c r="C19" s="35"/>
      <c r="D19" s="35"/>
      <c r="E19" s="45">
        <f t="shared" si="0"/>
        <v>6</v>
      </c>
      <c r="F19" s="50">
        <v>26431610</v>
      </c>
      <c r="G19" s="49" t="s">
        <v>170</v>
      </c>
      <c r="H19" s="46">
        <v>44564</v>
      </c>
      <c r="I19" s="45" t="s">
        <v>231</v>
      </c>
      <c r="J19" s="107" t="s">
        <v>8</v>
      </c>
      <c r="K19" s="55" t="s">
        <v>0</v>
      </c>
      <c r="L19" s="79">
        <v>8500</v>
      </c>
      <c r="M19" s="86" t="s">
        <v>258</v>
      </c>
    </row>
    <row r="20" spans="2:13" s="39" customFormat="1" ht="24.75" customHeight="1" x14ac:dyDescent="0.2">
      <c r="B20" s="35"/>
      <c r="C20" s="35"/>
      <c r="D20" s="35"/>
      <c r="E20" s="45">
        <f t="shared" si="0"/>
        <v>7</v>
      </c>
      <c r="F20" s="50">
        <v>78891124</v>
      </c>
      <c r="G20" s="49" t="s">
        <v>229</v>
      </c>
      <c r="H20" s="46">
        <v>44564</v>
      </c>
      <c r="I20" s="45" t="s">
        <v>231</v>
      </c>
      <c r="J20" s="107" t="s">
        <v>230</v>
      </c>
      <c r="K20" s="55" t="s">
        <v>0</v>
      </c>
      <c r="L20" s="79">
        <v>7000</v>
      </c>
      <c r="M20" s="86" t="s">
        <v>259</v>
      </c>
    </row>
    <row r="21" spans="2:13" s="9" customFormat="1" ht="27.95" customHeight="1" x14ac:dyDescent="0.2">
      <c r="B21" s="35"/>
      <c r="C21" s="35"/>
      <c r="D21" s="35"/>
      <c r="E21" s="45">
        <f t="shared" si="0"/>
        <v>8</v>
      </c>
      <c r="F21" s="50">
        <v>5256364</v>
      </c>
      <c r="G21" s="49" t="s">
        <v>171</v>
      </c>
      <c r="H21" s="46">
        <v>44564</v>
      </c>
      <c r="I21" s="45" t="s">
        <v>231</v>
      </c>
      <c r="J21" s="107" t="s">
        <v>20</v>
      </c>
      <c r="K21" s="55" t="s">
        <v>0</v>
      </c>
      <c r="L21" s="80">
        <v>5000</v>
      </c>
      <c r="M21" s="86" t="s">
        <v>260</v>
      </c>
    </row>
    <row r="22" spans="2:13" s="9" customFormat="1" ht="25.5" customHeight="1" x14ac:dyDescent="0.2">
      <c r="B22" s="35"/>
      <c r="C22" s="35"/>
      <c r="D22" s="35"/>
      <c r="E22" s="45">
        <f t="shared" si="0"/>
        <v>9</v>
      </c>
      <c r="F22" s="50">
        <v>54012996</v>
      </c>
      <c r="G22" s="49" t="s">
        <v>172</v>
      </c>
      <c r="H22" s="46">
        <v>44564</v>
      </c>
      <c r="I22" s="45" t="s">
        <v>231</v>
      </c>
      <c r="J22" s="107" t="s">
        <v>5</v>
      </c>
      <c r="K22" s="55" t="s">
        <v>0</v>
      </c>
      <c r="L22" s="79">
        <v>5500</v>
      </c>
      <c r="M22" s="86" t="s">
        <v>261</v>
      </c>
    </row>
    <row r="23" spans="2:13" s="9" customFormat="1" ht="27.95" customHeight="1" x14ac:dyDescent="0.2">
      <c r="B23" s="35"/>
      <c r="C23" s="35"/>
      <c r="D23" s="35"/>
      <c r="E23" s="45">
        <f t="shared" si="0"/>
        <v>10</v>
      </c>
      <c r="F23" s="50">
        <v>27484734</v>
      </c>
      <c r="G23" s="49" t="s">
        <v>175</v>
      </c>
      <c r="H23" s="46">
        <v>44564</v>
      </c>
      <c r="I23" s="45" t="s">
        <v>231</v>
      </c>
      <c r="J23" s="107" t="s">
        <v>3</v>
      </c>
      <c r="K23" s="55" t="s">
        <v>44</v>
      </c>
      <c r="L23" s="79">
        <v>5500</v>
      </c>
      <c r="M23" s="86" t="s">
        <v>270</v>
      </c>
    </row>
    <row r="24" spans="2:13" s="9" customFormat="1" ht="24.75" customHeight="1" x14ac:dyDescent="0.2">
      <c r="B24" s="35"/>
      <c r="C24" s="35"/>
      <c r="D24" s="35"/>
      <c r="E24" s="45">
        <f t="shared" si="0"/>
        <v>11</v>
      </c>
      <c r="F24" s="50">
        <v>12895490</v>
      </c>
      <c r="G24" s="49" t="s">
        <v>173</v>
      </c>
      <c r="H24" s="46">
        <v>44564</v>
      </c>
      <c r="I24" s="45" t="s">
        <v>231</v>
      </c>
      <c r="J24" s="116" t="s">
        <v>59</v>
      </c>
      <c r="K24" s="45" t="s">
        <v>44</v>
      </c>
      <c r="L24" s="117">
        <v>5500</v>
      </c>
      <c r="M24" s="86" t="s">
        <v>262</v>
      </c>
    </row>
    <row r="25" spans="2:13" s="9" customFormat="1" ht="27.95" customHeight="1" x14ac:dyDescent="0.2">
      <c r="B25" s="35"/>
      <c r="C25" s="35"/>
      <c r="D25" s="35"/>
      <c r="E25" s="45">
        <f t="shared" si="0"/>
        <v>12</v>
      </c>
      <c r="F25" s="50">
        <v>25685600</v>
      </c>
      <c r="G25" s="49" t="s">
        <v>174</v>
      </c>
      <c r="H25" s="46">
        <v>44564</v>
      </c>
      <c r="I25" s="45" t="s">
        <v>231</v>
      </c>
      <c r="J25" s="116" t="s">
        <v>126</v>
      </c>
      <c r="K25" s="45" t="s">
        <v>44</v>
      </c>
      <c r="L25" s="117">
        <v>5500</v>
      </c>
      <c r="M25" s="86" t="s">
        <v>263</v>
      </c>
    </row>
    <row r="26" spans="2:13" s="9" customFormat="1" ht="24" customHeight="1" x14ac:dyDescent="0.2">
      <c r="B26" s="35"/>
      <c r="C26" s="35"/>
      <c r="D26" s="35"/>
      <c r="E26" s="45">
        <f t="shared" si="0"/>
        <v>13</v>
      </c>
      <c r="F26" s="50">
        <v>99481634</v>
      </c>
      <c r="G26" s="49" t="s">
        <v>176</v>
      </c>
      <c r="H26" s="46">
        <v>44564</v>
      </c>
      <c r="I26" s="45" t="s">
        <v>231</v>
      </c>
      <c r="J26" s="107" t="s">
        <v>45</v>
      </c>
      <c r="K26" s="45" t="s">
        <v>44</v>
      </c>
      <c r="L26" s="90">
        <v>6500</v>
      </c>
      <c r="M26" s="86" t="s">
        <v>264</v>
      </c>
    </row>
    <row r="27" spans="2:13" s="9" customFormat="1" ht="26.25" customHeight="1" x14ac:dyDescent="0.2">
      <c r="B27" s="35"/>
      <c r="C27" s="35"/>
      <c r="D27" s="35"/>
      <c r="E27" s="45">
        <f t="shared" si="0"/>
        <v>14</v>
      </c>
      <c r="F27" s="50">
        <v>30006988</v>
      </c>
      <c r="G27" s="49" t="s">
        <v>177</v>
      </c>
      <c r="H27" s="46">
        <v>44564</v>
      </c>
      <c r="I27" s="45" t="s">
        <v>231</v>
      </c>
      <c r="J27" s="107" t="s">
        <v>101</v>
      </c>
      <c r="K27" s="55" t="s">
        <v>0</v>
      </c>
      <c r="L27" s="80">
        <v>5000</v>
      </c>
      <c r="M27" s="86" t="s">
        <v>265</v>
      </c>
    </row>
    <row r="28" spans="2:13" s="9" customFormat="1" ht="26.25" customHeight="1" x14ac:dyDescent="0.2">
      <c r="B28" s="35"/>
      <c r="C28" s="35"/>
      <c r="D28" s="35"/>
      <c r="E28" s="45">
        <f t="shared" si="0"/>
        <v>15</v>
      </c>
      <c r="F28" s="50">
        <v>77288947</v>
      </c>
      <c r="G28" s="49" t="s">
        <v>178</v>
      </c>
      <c r="H28" s="46">
        <v>44564</v>
      </c>
      <c r="I28" s="45" t="s">
        <v>231</v>
      </c>
      <c r="J28" s="107" t="s">
        <v>119</v>
      </c>
      <c r="K28" s="55" t="s">
        <v>0</v>
      </c>
      <c r="L28" s="79">
        <v>6000</v>
      </c>
      <c r="M28" s="85" t="s">
        <v>266</v>
      </c>
    </row>
    <row r="29" spans="2:13" s="9" customFormat="1" ht="26.25" customHeight="1" x14ac:dyDescent="0.2">
      <c r="B29" s="35"/>
      <c r="C29" s="35"/>
      <c r="D29" s="35"/>
      <c r="E29" s="45">
        <f t="shared" si="0"/>
        <v>16</v>
      </c>
      <c r="F29" s="50">
        <v>32547781</v>
      </c>
      <c r="G29" s="49" t="s">
        <v>180</v>
      </c>
      <c r="H29" s="46">
        <v>44564</v>
      </c>
      <c r="I29" s="45" t="s">
        <v>231</v>
      </c>
      <c r="J29" s="107" t="s">
        <v>106</v>
      </c>
      <c r="K29" s="55" t="s">
        <v>0</v>
      </c>
      <c r="L29" s="79">
        <v>5000</v>
      </c>
      <c r="M29" s="111" t="s">
        <v>267</v>
      </c>
    </row>
    <row r="30" spans="2:13" s="9" customFormat="1" ht="26.25" customHeight="1" x14ac:dyDescent="0.2">
      <c r="B30" s="35"/>
      <c r="C30" s="35"/>
      <c r="D30" s="35"/>
      <c r="E30" s="45">
        <f t="shared" si="0"/>
        <v>17</v>
      </c>
      <c r="F30" s="47">
        <v>107904993</v>
      </c>
      <c r="G30" s="45" t="s">
        <v>145</v>
      </c>
      <c r="H30" s="46">
        <v>44564</v>
      </c>
      <c r="I30" s="45" t="s">
        <v>231</v>
      </c>
      <c r="J30" s="107" t="s">
        <v>130</v>
      </c>
      <c r="K30" s="45" t="s">
        <v>131</v>
      </c>
      <c r="L30" s="90">
        <v>5000</v>
      </c>
      <c r="M30" s="86" t="s">
        <v>272</v>
      </c>
    </row>
    <row r="31" spans="2:13" s="9" customFormat="1" ht="25.5" customHeight="1" x14ac:dyDescent="0.2">
      <c r="B31" s="35"/>
      <c r="C31" s="35"/>
      <c r="D31" s="35"/>
      <c r="E31" s="45">
        <f t="shared" si="0"/>
        <v>18</v>
      </c>
      <c r="F31" s="45">
        <v>110274776</v>
      </c>
      <c r="G31" s="49" t="s">
        <v>148</v>
      </c>
      <c r="H31" s="46">
        <v>44564</v>
      </c>
      <c r="I31" s="45" t="s">
        <v>231</v>
      </c>
      <c r="J31" s="107" t="s">
        <v>127</v>
      </c>
      <c r="K31" s="55" t="s">
        <v>105</v>
      </c>
      <c r="L31" s="79">
        <v>5000</v>
      </c>
      <c r="M31" s="86" t="s">
        <v>273</v>
      </c>
    </row>
    <row r="32" spans="2:13" s="9" customFormat="1" ht="24.75" customHeight="1" x14ac:dyDescent="0.2">
      <c r="B32" s="35"/>
      <c r="C32" s="35"/>
      <c r="D32" s="35"/>
      <c r="E32" s="45">
        <f t="shared" si="0"/>
        <v>19</v>
      </c>
      <c r="F32" s="50">
        <v>67084192</v>
      </c>
      <c r="G32" s="49" t="s">
        <v>159</v>
      </c>
      <c r="H32" s="46">
        <v>44564</v>
      </c>
      <c r="I32" s="45" t="s">
        <v>231</v>
      </c>
      <c r="J32" s="107" t="s">
        <v>96</v>
      </c>
      <c r="K32" s="55" t="s">
        <v>38</v>
      </c>
      <c r="L32" s="79">
        <v>9000</v>
      </c>
      <c r="M32" s="86" t="s">
        <v>274</v>
      </c>
    </row>
    <row r="33" spans="1:13" s="9" customFormat="1" ht="26.25" customHeight="1" x14ac:dyDescent="0.2">
      <c r="B33" s="35"/>
      <c r="C33" s="35"/>
      <c r="D33" s="35"/>
      <c r="E33" s="45">
        <f t="shared" si="0"/>
        <v>20</v>
      </c>
      <c r="F33" s="50">
        <v>60903635</v>
      </c>
      <c r="G33" s="49" t="s">
        <v>158</v>
      </c>
      <c r="H33" s="46">
        <v>44564</v>
      </c>
      <c r="I33" s="45" t="s">
        <v>231</v>
      </c>
      <c r="J33" s="107" t="s">
        <v>108</v>
      </c>
      <c r="K33" s="55" t="s">
        <v>38</v>
      </c>
      <c r="L33" s="79">
        <v>9000</v>
      </c>
      <c r="M33" s="86" t="s">
        <v>275</v>
      </c>
    </row>
    <row r="34" spans="1:13" s="9" customFormat="1" ht="28.5" customHeight="1" x14ac:dyDescent="0.2">
      <c r="B34" s="35"/>
      <c r="C34" s="35"/>
      <c r="D34" s="35"/>
      <c r="E34" s="45">
        <f t="shared" si="0"/>
        <v>21</v>
      </c>
      <c r="F34" s="50">
        <v>67968929</v>
      </c>
      <c r="G34" s="49" t="s">
        <v>160</v>
      </c>
      <c r="H34" s="46">
        <v>44564</v>
      </c>
      <c r="I34" s="45" t="s">
        <v>231</v>
      </c>
      <c r="J34" s="107" t="s">
        <v>104</v>
      </c>
      <c r="K34" s="55" t="s">
        <v>105</v>
      </c>
      <c r="L34" s="79">
        <v>10000</v>
      </c>
      <c r="M34" s="86" t="s">
        <v>268</v>
      </c>
    </row>
    <row r="35" spans="1:13" s="39" customFormat="1" ht="28.5" customHeight="1" x14ac:dyDescent="0.2">
      <c r="A35" s="9"/>
      <c r="B35" s="35"/>
      <c r="C35" s="35"/>
      <c r="D35" s="35"/>
      <c r="E35" s="45">
        <f>E34+1</f>
        <v>22</v>
      </c>
      <c r="F35" s="50">
        <v>3530248</v>
      </c>
      <c r="G35" s="49" t="s">
        <v>161</v>
      </c>
      <c r="H35" s="46">
        <v>44564</v>
      </c>
      <c r="I35" s="45" t="s">
        <v>231</v>
      </c>
      <c r="J35" s="107" t="s">
        <v>93</v>
      </c>
      <c r="K35" s="55" t="s">
        <v>131</v>
      </c>
      <c r="L35" s="79">
        <v>12000</v>
      </c>
      <c r="M35" s="86" t="s">
        <v>276</v>
      </c>
    </row>
    <row r="36" spans="1:13" s="9" customFormat="1" ht="26.25" customHeight="1" x14ac:dyDescent="0.2">
      <c r="B36" s="35"/>
      <c r="C36" s="35"/>
      <c r="D36" s="35"/>
      <c r="E36" s="45">
        <f t="shared" si="0"/>
        <v>23</v>
      </c>
      <c r="F36" s="50">
        <v>85235598</v>
      </c>
      <c r="G36" s="49" t="s">
        <v>162</v>
      </c>
      <c r="H36" s="46">
        <v>44564</v>
      </c>
      <c r="I36" s="45" t="s">
        <v>231</v>
      </c>
      <c r="J36" s="107" t="s">
        <v>125</v>
      </c>
      <c r="K36" s="45" t="s">
        <v>55</v>
      </c>
      <c r="L36" s="90">
        <v>14000</v>
      </c>
      <c r="M36" s="85" t="s">
        <v>277</v>
      </c>
    </row>
    <row r="37" spans="1:13" s="9" customFormat="1" ht="25.5" customHeight="1" x14ac:dyDescent="0.2">
      <c r="B37" s="35"/>
      <c r="C37" s="35"/>
      <c r="D37" s="35"/>
      <c r="E37" s="45">
        <f t="shared" si="0"/>
        <v>24</v>
      </c>
      <c r="F37" s="50">
        <v>82343144</v>
      </c>
      <c r="G37" s="45" t="s">
        <v>143</v>
      </c>
      <c r="H37" s="46">
        <v>44564</v>
      </c>
      <c r="I37" s="45" t="s">
        <v>231</v>
      </c>
      <c r="J37" s="107" t="s">
        <v>128</v>
      </c>
      <c r="K37" s="45" t="s">
        <v>55</v>
      </c>
      <c r="L37" s="90">
        <v>12000</v>
      </c>
      <c r="M37" s="86" t="s">
        <v>278</v>
      </c>
    </row>
    <row r="38" spans="1:13" s="9" customFormat="1" ht="25.5" customHeight="1" x14ac:dyDescent="0.2">
      <c r="B38" s="35"/>
      <c r="C38" s="35"/>
      <c r="D38" s="35"/>
      <c r="E38" s="45">
        <f t="shared" si="0"/>
        <v>25</v>
      </c>
      <c r="F38" s="50">
        <v>50152238</v>
      </c>
      <c r="G38" s="45" t="s">
        <v>144</v>
      </c>
      <c r="H38" s="46">
        <v>44564</v>
      </c>
      <c r="I38" s="45" t="s">
        <v>231</v>
      </c>
      <c r="J38" s="107" t="s">
        <v>129</v>
      </c>
      <c r="K38" s="45" t="s">
        <v>55</v>
      </c>
      <c r="L38" s="90">
        <v>15000</v>
      </c>
      <c r="M38" s="86" t="s">
        <v>341</v>
      </c>
    </row>
    <row r="39" spans="1:13" s="9" customFormat="1" ht="27" customHeight="1" x14ac:dyDescent="0.2">
      <c r="B39" s="35"/>
      <c r="C39" s="35"/>
      <c r="D39" s="35"/>
      <c r="E39" s="45">
        <f t="shared" si="0"/>
        <v>26</v>
      </c>
      <c r="F39" s="45" t="s">
        <v>215</v>
      </c>
      <c r="G39" s="45" t="s">
        <v>214</v>
      </c>
      <c r="H39" s="46">
        <v>44564</v>
      </c>
      <c r="I39" s="45" t="s">
        <v>231</v>
      </c>
      <c r="J39" s="107" t="s">
        <v>115</v>
      </c>
      <c r="K39" s="45" t="s">
        <v>114</v>
      </c>
      <c r="L39" s="90">
        <v>18000</v>
      </c>
      <c r="M39" s="86" t="s">
        <v>279</v>
      </c>
    </row>
    <row r="40" spans="1:13" s="9" customFormat="1" ht="25.5" customHeight="1" x14ac:dyDescent="0.2">
      <c r="B40" s="35"/>
      <c r="C40" s="35"/>
      <c r="D40" s="35"/>
      <c r="E40" s="45">
        <f t="shared" si="0"/>
        <v>27</v>
      </c>
      <c r="F40" s="50">
        <v>44170319</v>
      </c>
      <c r="G40" s="49" t="s">
        <v>212</v>
      </c>
      <c r="H40" s="46">
        <v>44564</v>
      </c>
      <c r="I40" s="45" t="s">
        <v>231</v>
      </c>
      <c r="J40" s="107" t="s">
        <v>42</v>
      </c>
      <c r="K40" s="45" t="s">
        <v>58</v>
      </c>
      <c r="L40" s="90">
        <v>6500</v>
      </c>
      <c r="M40" s="86" t="s">
        <v>269</v>
      </c>
    </row>
    <row r="41" spans="1:13" s="9" customFormat="1" ht="26.25" customHeight="1" x14ac:dyDescent="0.2">
      <c r="B41" s="35"/>
      <c r="C41" s="35"/>
      <c r="D41" s="35"/>
      <c r="E41" s="45">
        <f t="shared" si="0"/>
        <v>28</v>
      </c>
      <c r="F41" s="50">
        <v>16319230</v>
      </c>
      <c r="G41" s="49" t="s">
        <v>213</v>
      </c>
      <c r="H41" s="46">
        <v>44564</v>
      </c>
      <c r="I41" s="45" t="s">
        <v>231</v>
      </c>
      <c r="J41" s="107" t="s">
        <v>56</v>
      </c>
      <c r="K41" s="55" t="s">
        <v>58</v>
      </c>
      <c r="L41" s="79">
        <v>6500</v>
      </c>
      <c r="M41" s="86" t="s">
        <v>280</v>
      </c>
    </row>
    <row r="42" spans="1:13" s="9" customFormat="1" ht="24.75" customHeight="1" x14ac:dyDescent="0.2">
      <c r="B42" s="35"/>
      <c r="C42" s="35"/>
      <c r="D42" s="35"/>
      <c r="E42" s="45">
        <f t="shared" si="0"/>
        <v>29</v>
      </c>
      <c r="F42" s="50">
        <v>102607184</v>
      </c>
      <c r="G42" s="49" t="s">
        <v>184</v>
      </c>
      <c r="H42" s="46">
        <v>44564</v>
      </c>
      <c r="I42" s="45" t="s">
        <v>231</v>
      </c>
      <c r="J42" s="107" t="s">
        <v>118</v>
      </c>
      <c r="K42" s="55" t="s">
        <v>0</v>
      </c>
      <c r="L42" s="79">
        <v>5000</v>
      </c>
      <c r="M42" s="85" t="s">
        <v>281</v>
      </c>
    </row>
    <row r="43" spans="1:13" s="9" customFormat="1" ht="25.5" customHeight="1" x14ac:dyDescent="0.2">
      <c r="B43" s="35"/>
      <c r="C43" s="35"/>
      <c r="D43" s="35"/>
      <c r="E43" s="45">
        <f t="shared" si="0"/>
        <v>30</v>
      </c>
      <c r="F43" s="50">
        <v>100625444</v>
      </c>
      <c r="G43" s="49" t="s">
        <v>185</v>
      </c>
      <c r="H43" s="46">
        <v>44564</v>
      </c>
      <c r="I43" s="45" t="s">
        <v>231</v>
      </c>
      <c r="J43" s="107" t="s">
        <v>41</v>
      </c>
      <c r="K43" s="55" t="s">
        <v>39</v>
      </c>
      <c r="L43" s="79">
        <v>7000</v>
      </c>
      <c r="M43" s="86" t="s">
        <v>286</v>
      </c>
    </row>
    <row r="44" spans="1:13" s="9" customFormat="1" ht="24.75" customHeight="1" x14ac:dyDescent="0.2">
      <c r="B44" s="35"/>
      <c r="C44" s="35"/>
      <c r="D44" s="35"/>
      <c r="E44" s="45">
        <f t="shared" si="0"/>
        <v>31</v>
      </c>
      <c r="F44" s="50" t="s">
        <v>188</v>
      </c>
      <c r="G44" s="49" t="s">
        <v>187</v>
      </c>
      <c r="H44" s="46">
        <v>44564</v>
      </c>
      <c r="I44" s="45" t="s">
        <v>231</v>
      </c>
      <c r="J44" s="107" t="s">
        <v>47</v>
      </c>
      <c r="K44" s="55" t="s">
        <v>131</v>
      </c>
      <c r="L44" s="80">
        <v>6000</v>
      </c>
      <c r="M44" s="86" t="s">
        <v>287</v>
      </c>
    </row>
    <row r="45" spans="1:13" s="9" customFormat="1" ht="24" customHeight="1" x14ac:dyDescent="0.2">
      <c r="A45" s="39"/>
      <c r="B45" s="35"/>
      <c r="C45" s="35"/>
      <c r="D45" s="35"/>
      <c r="E45" s="45">
        <f t="shared" si="0"/>
        <v>32</v>
      </c>
      <c r="F45" s="50">
        <v>51286157</v>
      </c>
      <c r="G45" s="49" t="s">
        <v>252</v>
      </c>
      <c r="H45" s="46">
        <v>44648</v>
      </c>
      <c r="I45" s="45" t="s">
        <v>233</v>
      </c>
      <c r="J45" s="107" t="s">
        <v>248</v>
      </c>
      <c r="K45" s="55" t="s">
        <v>0</v>
      </c>
      <c r="L45" s="79">
        <v>6000</v>
      </c>
      <c r="M45" s="85" t="s">
        <v>282</v>
      </c>
    </row>
    <row r="46" spans="1:13" s="39" customFormat="1" ht="24.75" customHeight="1" x14ac:dyDescent="0.2">
      <c r="B46" s="35"/>
      <c r="C46" s="35"/>
      <c r="D46" s="35"/>
      <c r="E46" s="45">
        <f t="shared" si="0"/>
        <v>33</v>
      </c>
      <c r="F46" s="50">
        <v>51652692</v>
      </c>
      <c r="G46" s="49" t="s">
        <v>236</v>
      </c>
      <c r="H46" s="46">
        <v>44648</v>
      </c>
      <c r="I46" s="45" t="s">
        <v>233</v>
      </c>
      <c r="J46" s="107" t="s">
        <v>235</v>
      </c>
      <c r="K46" s="55" t="s">
        <v>44</v>
      </c>
      <c r="L46" s="79">
        <v>5000</v>
      </c>
      <c r="M46" s="85" t="s">
        <v>283</v>
      </c>
    </row>
    <row r="47" spans="1:13" s="39" customFormat="1" ht="24.75" customHeight="1" x14ac:dyDescent="0.2">
      <c r="B47" s="35"/>
      <c r="C47" s="35"/>
      <c r="D47" s="35"/>
      <c r="E47" s="45">
        <f t="shared" si="0"/>
        <v>34</v>
      </c>
      <c r="F47" s="50">
        <v>75308835</v>
      </c>
      <c r="G47" s="49" t="s">
        <v>237</v>
      </c>
      <c r="H47" s="46">
        <v>44648</v>
      </c>
      <c r="I47" s="45" t="s">
        <v>233</v>
      </c>
      <c r="J47" s="107" t="s">
        <v>238</v>
      </c>
      <c r="K47" s="55" t="s">
        <v>239</v>
      </c>
      <c r="L47" s="79">
        <v>5000</v>
      </c>
      <c r="M47" s="85" t="s">
        <v>288</v>
      </c>
    </row>
    <row r="48" spans="1:13" s="39" customFormat="1" ht="24.75" customHeight="1" x14ac:dyDescent="0.2">
      <c r="B48" s="35"/>
      <c r="C48" s="35"/>
      <c r="D48" s="35"/>
      <c r="E48" s="45">
        <f t="shared" si="0"/>
        <v>35</v>
      </c>
      <c r="F48" s="50">
        <v>53027396</v>
      </c>
      <c r="G48" s="49" t="s">
        <v>234</v>
      </c>
      <c r="H48" s="46">
        <v>44648</v>
      </c>
      <c r="I48" s="45" t="s">
        <v>233</v>
      </c>
      <c r="J48" s="107" t="s">
        <v>232</v>
      </c>
      <c r="K48" s="55" t="s">
        <v>38</v>
      </c>
      <c r="L48" s="79">
        <v>9000</v>
      </c>
      <c r="M48" s="85" t="s">
        <v>284</v>
      </c>
    </row>
    <row r="49" spans="1:14" s="39" customFormat="1" ht="24.75" customHeight="1" x14ac:dyDescent="0.2">
      <c r="B49" s="35"/>
      <c r="C49" s="35"/>
      <c r="D49" s="35"/>
      <c r="E49" s="45">
        <f t="shared" si="0"/>
        <v>36</v>
      </c>
      <c r="F49" s="50">
        <v>98793764</v>
      </c>
      <c r="G49" s="49" t="s">
        <v>251</v>
      </c>
      <c r="H49" s="46">
        <v>44648</v>
      </c>
      <c r="I49" s="45" t="s">
        <v>233</v>
      </c>
      <c r="J49" s="107" t="s">
        <v>250</v>
      </c>
      <c r="K49" s="55" t="s">
        <v>249</v>
      </c>
      <c r="L49" s="79">
        <v>5000</v>
      </c>
      <c r="M49" s="85" t="s">
        <v>285</v>
      </c>
    </row>
    <row r="50" spans="1:14" s="39" customFormat="1" ht="24.75" customHeight="1" x14ac:dyDescent="0.2">
      <c r="B50" s="35"/>
      <c r="C50" s="35"/>
      <c r="D50" s="35"/>
      <c r="E50" s="59"/>
      <c r="F50" s="93"/>
      <c r="G50" s="94"/>
      <c r="H50" s="95"/>
      <c r="I50" s="59"/>
      <c r="J50" s="59"/>
      <c r="K50" s="96"/>
      <c r="L50" s="97"/>
      <c r="M50" s="98"/>
    </row>
    <row r="51" spans="1:14" s="39" customFormat="1" ht="24.75" customHeight="1" thickBot="1" x14ac:dyDescent="0.3">
      <c r="A51"/>
      <c r="B51" s="7"/>
      <c r="C51" s="35"/>
      <c r="D51" s="35"/>
      <c r="E51" s="35"/>
      <c r="F51" s="62"/>
      <c r="G51" s="62"/>
      <c r="H51" s="62"/>
      <c r="I51" s="62"/>
      <c r="J51" s="62"/>
      <c r="K51" s="62"/>
      <c r="L51" s="64">
        <f>SUM(L14:L49)</f>
        <v>289500</v>
      </c>
      <c r="M51" s="99"/>
    </row>
    <row r="52" spans="1:14" ht="22.5" customHeight="1" thickTop="1" x14ac:dyDescent="0.25">
      <c r="A52"/>
      <c r="B52" s="39"/>
      <c r="E52" s="35"/>
      <c r="F52" s="62"/>
      <c r="G52" s="62"/>
      <c r="H52" s="62"/>
      <c r="I52" s="62"/>
      <c r="J52" s="62"/>
      <c r="K52" s="62"/>
      <c r="L52" s="65"/>
      <c r="M52" s="99"/>
      <c r="N52" s="63"/>
    </row>
    <row r="53" spans="1:14" s="39" customFormat="1" ht="15.75" customHeight="1" x14ac:dyDescent="0.25">
      <c r="A53"/>
      <c r="C53" s="35"/>
      <c r="D53" s="35"/>
      <c r="E53" s="35"/>
      <c r="F53" s="62"/>
      <c r="G53" s="62"/>
      <c r="H53" s="62"/>
      <c r="I53" s="62"/>
      <c r="J53" s="62"/>
      <c r="K53" s="62"/>
      <c r="L53" s="65"/>
      <c r="M53" s="99"/>
      <c r="N53" s="63"/>
    </row>
    <row r="54" spans="1:14" s="39" customFormat="1" ht="22.5" customHeight="1" x14ac:dyDescent="0.2">
      <c r="A54" s="9"/>
      <c r="B54" s="35"/>
      <c r="C54" s="35"/>
      <c r="D54" s="35"/>
      <c r="E54" s="127" t="s">
        <v>132</v>
      </c>
      <c r="F54" s="127"/>
      <c r="G54" s="127"/>
      <c r="H54" s="127"/>
      <c r="I54" s="127"/>
      <c r="J54" s="127"/>
      <c r="K54" s="127"/>
      <c r="L54" s="127"/>
      <c r="M54" s="127"/>
      <c r="N54" s="63"/>
    </row>
    <row r="55" spans="1:14" s="9" customFormat="1" ht="27.95" customHeight="1" x14ac:dyDescent="0.2">
      <c r="A55" s="7"/>
      <c r="B55" s="35"/>
      <c r="C55" s="35"/>
      <c r="D55" s="35"/>
      <c r="E55" s="42" t="s">
        <v>13</v>
      </c>
      <c r="F55" s="42" t="s">
        <v>137</v>
      </c>
      <c r="G55" s="42" t="s">
        <v>138</v>
      </c>
      <c r="H55" s="44" t="s">
        <v>139</v>
      </c>
      <c r="I55" s="44" t="s">
        <v>140</v>
      </c>
      <c r="J55" s="42" t="s">
        <v>12</v>
      </c>
      <c r="K55" s="42" t="s">
        <v>11</v>
      </c>
      <c r="L55" s="42" t="s">
        <v>32</v>
      </c>
      <c r="M55" s="42" t="s">
        <v>142</v>
      </c>
    </row>
    <row r="56" spans="1:14" s="7" customFormat="1" ht="27.95" customHeight="1" x14ac:dyDescent="0.2">
      <c r="A56" s="39"/>
      <c r="B56" s="35"/>
      <c r="C56" s="35"/>
      <c r="D56" s="35"/>
      <c r="E56" s="45">
        <f>E49+1</f>
        <v>37</v>
      </c>
      <c r="F56" s="50">
        <v>8041555</v>
      </c>
      <c r="G56" s="49" t="s">
        <v>216</v>
      </c>
      <c r="H56" s="46">
        <v>44564</v>
      </c>
      <c r="I56" s="45" t="s">
        <v>231</v>
      </c>
      <c r="J56" s="107" t="s">
        <v>113</v>
      </c>
      <c r="K56" s="45" t="s">
        <v>36</v>
      </c>
      <c r="L56" s="90">
        <v>18000</v>
      </c>
      <c r="M56" s="86" t="s">
        <v>289</v>
      </c>
    </row>
    <row r="57" spans="1:14" s="9" customFormat="1" ht="23.25" customHeight="1" x14ac:dyDescent="0.2">
      <c r="A57" s="39"/>
      <c r="B57" s="35"/>
      <c r="C57" s="35"/>
      <c r="D57" s="35"/>
      <c r="E57" s="45">
        <f>E56+1</f>
        <v>38</v>
      </c>
      <c r="F57" s="50">
        <v>30119995</v>
      </c>
      <c r="G57" s="49" t="s">
        <v>217</v>
      </c>
      <c r="H57" s="46">
        <v>44564</v>
      </c>
      <c r="I57" s="45" t="s">
        <v>231</v>
      </c>
      <c r="J57" s="119" t="s">
        <v>43</v>
      </c>
      <c r="K57" s="45" t="s">
        <v>36</v>
      </c>
      <c r="L57" s="90">
        <v>11000</v>
      </c>
      <c r="M57" s="86" t="s">
        <v>290</v>
      </c>
    </row>
    <row r="58" spans="1:14" s="3" customFormat="1" ht="22.5" customHeight="1" x14ac:dyDescent="0.2">
      <c r="A58" s="39"/>
      <c r="B58" s="35"/>
      <c r="C58" s="35"/>
      <c r="D58" s="35"/>
      <c r="E58" s="45">
        <f t="shared" ref="E58:E87" si="1">E57+1</f>
        <v>39</v>
      </c>
      <c r="F58" s="50">
        <v>56321538</v>
      </c>
      <c r="G58" s="49" t="s">
        <v>218</v>
      </c>
      <c r="H58" s="46">
        <v>44564</v>
      </c>
      <c r="I58" s="45" t="s">
        <v>231</v>
      </c>
      <c r="J58" s="107" t="s">
        <v>18</v>
      </c>
      <c r="K58" s="55" t="s">
        <v>15</v>
      </c>
      <c r="L58" s="80">
        <v>11000</v>
      </c>
      <c r="M58" s="86" t="s">
        <v>291</v>
      </c>
    </row>
    <row r="59" spans="1:14" s="6" customFormat="1" ht="22.5" customHeight="1" x14ac:dyDescent="0.2">
      <c r="A59" s="39"/>
      <c r="B59" s="35"/>
      <c r="C59" s="35"/>
      <c r="D59" s="35"/>
      <c r="E59" s="45">
        <f t="shared" si="1"/>
        <v>40</v>
      </c>
      <c r="F59" s="50">
        <v>85457167</v>
      </c>
      <c r="G59" s="49" t="s">
        <v>219</v>
      </c>
      <c r="H59" s="46">
        <v>44564</v>
      </c>
      <c r="I59" s="45" t="s">
        <v>231</v>
      </c>
      <c r="J59" s="107" t="s">
        <v>14</v>
      </c>
      <c r="K59" s="55" t="s">
        <v>15</v>
      </c>
      <c r="L59" s="80">
        <v>11000</v>
      </c>
      <c r="M59" s="86" t="s">
        <v>337</v>
      </c>
    </row>
    <row r="60" spans="1:14" s="5" customFormat="1" ht="24.75" customHeight="1" x14ac:dyDescent="0.2">
      <c r="A60" s="39"/>
      <c r="B60" s="35"/>
      <c r="C60" s="35"/>
      <c r="D60" s="35"/>
      <c r="E60" s="45">
        <f>E59+1</f>
        <v>41</v>
      </c>
      <c r="F60" s="50">
        <v>12319570</v>
      </c>
      <c r="G60" s="48" t="s">
        <v>189</v>
      </c>
      <c r="H60" s="46">
        <v>44564</v>
      </c>
      <c r="I60" s="45" t="s">
        <v>231</v>
      </c>
      <c r="J60" s="107" t="s">
        <v>17</v>
      </c>
      <c r="K60" s="55" t="s">
        <v>15</v>
      </c>
      <c r="L60" s="80">
        <v>11000</v>
      </c>
      <c r="M60" s="85" t="s">
        <v>292</v>
      </c>
    </row>
    <row r="61" spans="1:14" s="39" customFormat="1" ht="15.75" customHeight="1" x14ac:dyDescent="0.2">
      <c r="B61" s="35"/>
      <c r="C61" s="35"/>
      <c r="D61" s="35"/>
      <c r="E61" s="45">
        <f>E60+1</f>
        <v>42</v>
      </c>
      <c r="F61" s="50">
        <v>81298552</v>
      </c>
      <c r="G61" s="48" t="s">
        <v>190</v>
      </c>
      <c r="H61" s="46">
        <v>44564</v>
      </c>
      <c r="I61" s="45" t="s">
        <v>231</v>
      </c>
      <c r="J61" s="107" t="s">
        <v>51</v>
      </c>
      <c r="K61" s="55" t="s">
        <v>15</v>
      </c>
      <c r="L61" s="79">
        <v>11000</v>
      </c>
      <c r="M61" s="86" t="s">
        <v>293</v>
      </c>
    </row>
    <row r="62" spans="1:14" s="39" customFormat="1" ht="24.75" customHeight="1" x14ac:dyDescent="0.2">
      <c r="B62" s="35"/>
      <c r="C62" s="35"/>
      <c r="D62" s="35"/>
      <c r="E62" s="45">
        <f t="shared" si="1"/>
        <v>43</v>
      </c>
      <c r="F62" s="50">
        <v>31586201</v>
      </c>
      <c r="G62" s="49" t="s">
        <v>197</v>
      </c>
      <c r="H62" s="46">
        <v>44564</v>
      </c>
      <c r="I62" s="45" t="s">
        <v>231</v>
      </c>
      <c r="J62" s="107" t="s">
        <v>16</v>
      </c>
      <c r="K62" s="55" t="s">
        <v>15</v>
      </c>
      <c r="L62" s="80">
        <v>8000</v>
      </c>
      <c r="M62" s="86" t="s">
        <v>294</v>
      </c>
    </row>
    <row r="63" spans="1:14" s="4" customFormat="1" ht="25.5" customHeight="1" x14ac:dyDescent="0.2">
      <c r="A63" s="78"/>
      <c r="B63" s="35"/>
      <c r="C63" s="35"/>
      <c r="D63" s="35"/>
      <c r="E63" s="45">
        <f t="shared" si="1"/>
        <v>44</v>
      </c>
      <c r="F63" s="50">
        <v>74917889</v>
      </c>
      <c r="G63" s="48" t="s">
        <v>205</v>
      </c>
      <c r="H63" s="46">
        <v>44564</v>
      </c>
      <c r="I63" s="45" t="s">
        <v>231</v>
      </c>
      <c r="J63" s="107" t="s">
        <v>117</v>
      </c>
      <c r="K63" s="55" t="s">
        <v>36</v>
      </c>
      <c r="L63" s="79">
        <v>6500</v>
      </c>
      <c r="M63" s="86" t="s">
        <v>295</v>
      </c>
    </row>
    <row r="64" spans="1:14" s="7" customFormat="1" ht="24" customHeight="1" x14ac:dyDescent="0.2">
      <c r="A64" s="39"/>
      <c r="B64" s="35"/>
      <c r="C64" s="35"/>
      <c r="D64" s="35"/>
      <c r="E64" s="45">
        <f t="shared" si="1"/>
        <v>45</v>
      </c>
      <c r="F64" s="50">
        <v>106574620</v>
      </c>
      <c r="G64" s="49" t="s">
        <v>198</v>
      </c>
      <c r="H64" s="46">
        <v>44564</v>
      </c>
      <c r="I64" s="45" t="s">
        <v>231</v>
      </c>
      <c r="J64" s="107" t="s">
        <v>121</v>
      </c>
      <c r="K64" s="55" t="s">
        <v>36</v>
      </c>
      <c r="L64" s="80">
        <v>6000</v>
      </c>
      <c r="M64" s="86" t="s">
        <v>296</v>
      </c>
    </row>
    <row r="65" spans="1:13" s="7" customFormat="1" ht="24.75" customHeight="1" x14ac:dyDescent="0.2">
      <c r="A65" s="35"/>
      <c r="B65" s="35"/>
      <c r="C65" s="35"/>
      <c r="D65" s="35"/>
      <c r="E65" s="45">
        <f t="shared" si="1"/>
        <v>46</v>
      </c>
      <c r="F65" s="50">
        <v>72660732</v>
      </c>
      <c r="G65" s="49" t="s">
        <v>199</v>
      </c>
      <c r="H65" s="46">
        <v>44564</v>
      </c>
      <c r="I65" s="45" t="s">
        <v>231</v>
      </c>
      <c r="J65" s="107" t="s">
        <v>122</v>
      </c>
      <c r="K65" s="55" t="s">
        <v>36</v>
      </c>
      <c r="L65" s="80">
        <v>6000</v>
      </c>
      <c r="M65" s="86" t="s">
        <v>297</v>
      </c>
    </row>
    <row r="66" spans="1:13" s="9" customFormat="1" ht="23.25" customHeight="1" x14ac:dyDescent="0.2">
      <c r="A66" s="39"/>
      <c r="B66" s="35"/>
      <c r="C66" s="35"/>
      <c r="D66" s="35"/>
      <c r="E66" s="45">
        <f t="shared" si="1"/>
        <v>47</v>
      </c>
      <c r="F66" s="50">
        <v>108138720</v>
      </c>
      <c r="G66" s="49" t="s">
        <v>200</v>
      </c>
      <c r="H66" s="46">
        <v>44564</v>
      </c>
      <c r="I66" s="45" t="s">
        <v>231</v>
      </c>
      <c r="J66" s="107" t="s">
        <v>120</v>
      </c>
      <c r="K66" s="55" t="s">
        <v>36</v>
      </c>
      <c r="L66" s="80">
        <v>6000</v>
      </c>
      <c r="M66" s="86" t="s">
        <v>298</v>
      </c>
    </row>
    <row r="67" spans="1:13" s="9" customFormat="1" ht="25.5" customHeight="1" x14ac:dyDescent="0.2">
      <c r="A67" s="39"/>
      <c r="B67" s="35"/>
      <c r="C67" s="35"/>
      <c r="D67" s="35"/>
      <c r="E67" s="45">
        <f t="shared" si="1"/>
        <v>48</v>
      </c>
      <c r="F67" s="50">
        <v>7519494</v>
      </c>
      <c r="G67" s="49" t="s">
        <v>201</v>
      </c>
      <c r="H67" s="46">
        <v>44564</v>
      </c>
      <c r="I67" s="45" t="s">
        <v>231</v>
      </c>
      <c r="J67" s="107" t="s">
        <v>109</v>
      </c>
      <c r="K67" s="55" t="s">
        <v>9</v>
      </c>
      <c r="L67" s="80">
        <v>10000</v>
      </c>
      <c r="M67" s="85" t="s">
        <v>299</v>
      </c>
    </row>
    <row r="68" spans="1:13" s="9" customFormat="1" ht="20.25" customHeight="1" x14ac:dyDescent="0.2">
      <c r="A68" s="39"/>
      <c r="B68" s="35"/>
      <c r="C68" s="35"/>
      <c r="D68" s="35"/>
      <c r="E68" s="45">
        <f t="shared" si="1"/>
        <v>49</v>
      </c>
      <c r="F68" s="50">
        <v>55111475</v>
      </c>
      <c r="G68" s="49" t="s">
        <v>202</v>
      </c>
      <c r="H68" s="46">
        <v>44564</v>
      </c>
      <c r="I68" s="45" t="s">
        <v>231</v>
      </c>
      <c r="J68" s="107" t="s">
        <v>23</v>
      </c>
      <c r="K68" s="55" t="s">
        <v>9</v>
      </c>
      <c r="L68" s="80">
        <v>7000</v>
      </c>
      <c r="M68" s="86" t="s">
        <v>338</v>
      </c>
    </row>
    <row r="69" spans="1:13" s="9" customFormat="1" ht="23.25" customHeight="1" x14ac:dyDescent="0.2">
      <c r="A69" s="39"/>
      <c r="B69" s="35"/>
      <c r="C69" s="35"/>
      <c r="D69" s="35"/>
      <c r="E69" s="45">
        <f t="shared" si="1"/>
        <v>50</v>
      </c>
      <c r="F69" s="50">
        <v>53107306</v>
      </c>
      <c r="G69" s="49" t="s">
        <v>203</v>
      </c>
      <c r="H69" s="46">
        <v>44564</v>
      </c>
      <c r="I69" s="45" t="s">
        <v>231</v>
      </c>
      <c r="J69" s="107" t="s">
        <v>4</v>
      </c>
      <c r="K69" s="55" t="s">
        <v>9</v>
      </c>
      <c r="L69" s="79">
        <v>5500</v>
      </c>
      <c r="M69" s="86" t="s">
        <v>300</v>
      </c>
    </row>
    <row r="70" spans="1:13" s="9" customFormat="1" ht="21" customHeight="1" x14ac:dyDescent="0.2">
      <c r="A70" s="39"/>
      <c r="B70" s="35"/>
      <c r="C70" s="35"/>
      <c r="D70" s="35"/>
      <c r="E70" s="45">
        <f t="shared" si="1"/>
        <v>51</v>
      </c>
      <c r="F70" s="51">
        <v>41864050</v>
      </c>
      <c r="G70" s="49" t="s">
        <v>204</v>
      </c>
      <c r="H70" s="46">
        <v>44564</v>
      </c>
      <c r="I70" s="45" t="s">
        <v>231</v>
      </c>
      <c r="J70" s="107" t="s">
        <v>21</v>
      </c>
      <c r="K70" s="55" t="s">
        <v>9</v>
      </c>
      <c r="L70" s="80">
        <v>5500</v>
      </c>
      <c r="M70" s="85" t="s">
        <v>301</v>
      </c>
    </row>
    <row r="71" spans="1:13" s="7" customFormat="1" ht="21.75" customHeight="1" x14ac:dyDescent="0.2">
      <c r="A71" s="39"/>
      <c r="B71" s="35"/>
      <c r="C71" s="35"/>
      <c r="D71" s="35"/>
      <c r="E71" s="45">
        <f t="shared" si="1"/>
        <v>52</v>
      </c>
      <c r="F71" s="50">
        <v>85002135</v>
      </c>
      <c r="G71" s="49" t="s">
        <v>163</v>
      </c>
      <c r="H71" s="46">
        <v>44564</v>
      </c>
      <c r="I71" s="45" t="s">
        <v>231</v>
      </c>
      <c r="J71" s="107" t="s">
        <v>25</v>
      </c>
      <c r="K71" s="55" t="s">
        <v>22</v>
      </c>
      <c r="L71" s="80">
        <v>7000</v>
      </c>
      <c r="M71" s="86" t="s">
        <v>302</v>
      </c>
    </row>
    <row r="72" spans="1:13" s="7" customFormat="1" ht="22.5" customHeight="1" x14ac:dyDescent="0.2">
      <c r="A72" s="39"/>
      <c r="B72" s="35"/>
      <c r="C72" s="35"/>
      <c r="D72" s="35"/>
      <c r="E72" s="45">
        <f t="shared" si="1"/>
        <v>53</v>
      </c>
      <c r="F72" s="50">
        <v>92464513</v>
      </c>
      <c r="G72" s="49" t="s">
        <v>164</v>
      </c>
      <c r="H72" s="46">
        <v>44564</v>
      </c>
      <c r="I72" s="45" t="s">
        <v>231</v>
      </c>
      <c r="J72" s="107" t="s">
        <v>94</v>
      </c>
      <c r="K72" s="55" t="s">
        <v>22</v>
      </c>
      <c r="L72" s="80">
        <v>6000</v>
      </c>
      <c r="M72" s="86" t="s">
        <v>303</v>
      </c>
    </row>
    <row r="73" spans="1:13" s="7" customFormat="1" ht="24" customHeight="1" x14ac:dyDescent="0.2">
      <c r="A73" s="39"/>
      <c r="B73" s="35"/>
      <c r="C73" s="35"/>
      <c r="D73" s="35"/>
      <c r="E73" s="45">
        <f t="shared" si="1"/>
        <v>54</v>
      </c>
      <c r="F73" s="50">
        <v>14858894</v>
      </c>
      <c r="G73" s="49" t="s">
        <v>165</v>
      </c>
      <c r="H73" s="46">
        <v>44564</v>
      </c>
      <c r="I73" s="45" t="s">
        <v>231</v>
      </c>
      <c r="J73" s="107" t="s">
        <v>34</v>
      </c>
      <c r="K73" s="55" t="s">
        <v>9</v>
      </c>
      <c r="L73" s="80">
        <v>5500</v>
      </c>
      <c r="M73" s="86" t="s">
        <v>304</v>
      </c>
    </row>
    <row r="74" spans="1:13" s="7" customFormat="1" ht="24" customHeight="1" x14ac:dyDescent="0.2">
      <c r="A74" s="39"/>
      <c r="B74" s="35"/>
      <c r="C74" s="35"/>
      <c r="D74" s="35"/>
      <c r="E74" s="45">
        <f t="shared" si="1"/>
        <v>55</v>
      </c>
      <c r="F74" s="50">
        <v>50469533</v>
      </c>
      <c r="G74" s="49" t="s">
        <v>166</v>
      </c>
      <c r="H74" s="46">
        <v>44564</v>
      </c>
      <c r="I74" s="45" t="s">
        <v>231</v>
      </c>
      <c r="J74" s="107" t="s">
        <v>24</v>
      </c>
      <c r="K74" s="55" t="s">
        <v>22</v>
      </c>
      <c r="L74" s="80">
        <v>5000</v>
      </c>
      <c r="M74" s="86" t="s">
        <v>305</v>
      </c>
    </row>
    <row r="75" spans="1:13" s="9" customFormat="1" ht="24" customHeight="1" x14ac:dyDescent="0.2">
      <c r="A75" s="39"/>
      <c r="B75" s="35"/>
      <c r="C75" s="35"/>
      <c r="D75" s="35"/>
      <c r="E75" s="45">
        <f t="shared" si="1"/>
        <v>56</v>
      </c>
      <c r="F75" s="50">
        <v>72483393</v>
      </c>
      <c r="G75" s="49" t="s">
        <v>167</v>
      </c>
      <c r="H75" s="46">
        <v>44564</v>
      </c>
      <c r="I75" s="45" t="s">
        <v>231</v>
      </c>
      <c r="J75" s="107" t="s">
        <v>111</v>
      </c>
      <c r="K75" s="55" t="s">
        <v>22</v>
      </c>
      <c r="L75" s="81">
        <v>5000</v>
      </c>
      <c r="M75" s="86" t="s">
        <v>306</v>
      </c>
    </row>
    <row r="76" spans="1:13" s="7" customFormat="1" ht="23.25" customHeight="1" x14ac:dyDescent="0.2">
      <c r="A76" s="39"/>
      <c r="B76" s="35"/>
      <c r="C76" s="35"/>
      <c r="D76" s="35"/>
      <c r="E76" s="45">
        <f t="shared" si="1"/>
        <v>57</v>
      </c>
      <c r="F76" s="50">
        <v>1469568</v>
      </c>
      <c r="G76" s="49" t="s">
        <v>179</v>
      </c>
      <c r="H76" s="46">
        <v>44564</v>
      </c>
      <c r="I76" s="45" t="s">
        <v>231</v>
      </c>
      <c r="J76" s="115" t="s">
        <v>7</v>
      </c>
      <c r="K76" s="55" t="s">
        <v>6</v>
      </c>
      <c r="L76" s="81">
        <v>6000</v>
      </c>
      <c r="M76" s="85" t="s">
        <v>307</v>
      </c>
    </row>
    <row r="77" spans="1:13" s="7" customFormat="1" ht="23.25" customHeight="1" x14ac:dyDescent="0.2">
      <c r="A77" s="39"/>
      <c r="B77" s="35"/>
      <c r="C77" s="35"/>
      <c r="D77" s="35"/>
      <c r="E77" s="45">
        <f t="shared" si="1"/>
        <v>58</v>
      </c>
      <c r="F77" s="50">
        <v>36064769</v>
      </c>
      <c r="G77" s="49" t="s">
        <v>181</v>
      </c>
      <c r="H77" s="46">
        <v>44564</v>
      </c>
      <c r="I77" s="45" t="s">
        <v>231</v>
      </c>
      <c r="J77" s="107" t="s">
        <v>35</v>
      </c>
      <c r="K77" s="55" t="s">
        <v>22</v>
      </c>
      <c r="L77" s="80">
        <v>5500</v>
      </c>
      <c r="M77" s="86" t="s">
        <v>308</v>
      </c>
    </row>
    <row r="78" spans="1:13" s="9" customFormat="1" ht="24" customHeight="1" x14ac:dyDescent="0.2">
      <c r="A78" s="39"/>
      <c r="B78" s="35"/>
      <c r="C78" s="35"/>
      <c r="D78" s="35"/>
      <c r="E78" s="45">
        <f t="shared" si="1"/>
        <v>59</v>
      </c>
      <c r="F78" s="61">
        <v>36678902</v>
      </c>
      <c r="G78" s="49" t="s">
        <v>182</v>
      </c>
      <c r="H78" s="46">
        <v>44564</v>
      </c>
      <c r="I78" s="45" t="s">
        <v>231</v>
      </c>
      <c r="J78" s="107" t="s">
        <v>10</v>
      </c>
      <c r="K78" s="55" t="s">
        <v>6</v>
      </c>
      <c r="L78" s="82">
        <v>12000</v>
      </c>
      <c r="M78" s="86" t="s">
        <v>309</v>
      </c>
    </row>
    <row r="79" spans="1:13" s="7" customFormat="1" ht="21.75" customHeight="1" x14ac:dyDescent="0.2">
      <c r="A79" s="39"/>
      <c r="B79" s="35"/>
      <c r="C79" s="35"/>
      <c r="D79" s="35"/>
      <c r="E79" s="45">
        <f t="shared" si="1"/>
        <v>60</v>
      </c>
      <c r="F79" s="50">
        <v>82156905</v>
      </c>
      <c r="G79" s="49" t="s">
        <v>183</v>
      </c>
      <c r="H79" s="46">
        <v>44564</v>
      </c>
      <c r="I79" s="45" t="s">
        <v>231</v>
      </c>
      <c r="J79" s="107" t="s">
        <v>97</v>
      </c>
      <c r="K79" s="55" t="s">
        <v>6</v>
      </c>
      <c r="L79" s="81">
        <v>9000</v>
      </c>
      <c r="M79" s="85" t="s">
        <v>310</v>
      </c>
    </row>
    <row r="80" spans="1:13" s="7" customFormat="1" ht="23.25" customHeight="1" x14ac:dyDescent="0.2">
      <c r="A80" s="39"/>
      <c r="B80" s="35"/>
      <c r="C80" s="35"/>
      <c r="D80" s="35"/>
      <c r="E80" s="45">
        <f t="shared" si="1"/>
        <v>61</v>
      </c>
      <c r="F80" s="50">
        <v>37141988</v>
      </c>
      <c r="G80" s="49" t="s">
        <v>207</v>
      </c>
      <c r="H80" s="46">
        <v>44564</v>
      </c>
      <c r="I80" s="45" t="s">
        <v>231</v>
      </c>
      <c r="J80" s="107" t="s">
        <v>98</v>
      </c>
      <c r="K80" s="55" t="s">
        <v>19</v>
      </c>
      <c r="L80" s="81">
        <v>5000</v>
      </c>
      <c r="M80" s="86" t="s">
        <v>311</v>
      </c>
    </row>
    <row r="81" spans="1:13" s="7" customFormat="1" ht="22.5" customHeight="1" x14ac:dyDescent="0.2">
      <c r="A81" s="39"/>
      <c r="B81" s="35"/>
      <c r="C81" s="35"/>
      <c r="D81" s="35"/>
      <c r="E81" s="45">
        <f t="shared" si="1"/>
        <v>62</v>
      </c>
      <c r="F81" s="50">
        <v>100626548</v>
      </c>
      <c r="G81" s="49" t="s">
        <v>208</v>
      </c>
      <c r="H81" s="46">
        <v>44564</v>
      </c>
      <c r="I81" s="45" t="s">
        <v>231</v>
      </c>
      <c r="J81" s="107" t="s">
        <v>102</v>
      </c>
      <c r="K81" s="55" t="s">
        <v>19</v>
      </c>
      <c r="L81" s="80">
        <v>5000</v>
      </c>
      <c r="M81" s="86" t="s">
        <v>312</v>
      </c>
    </row>
    <row r="82" spans="1:13" s="9" customFormat="1" ht="22.5" customHeight="1" x14ac:dyDescent="0.2">
      <c r="A82" s="39"/>
      <c r="B82" s="35"/>
      <c r="C82" s="35"/>
      <c r="D82" s="35"/>
      <c r="E82" s="45">
        <f t="shared" si="1"/>
        <v>63</v>
      </c>
      <c r="F82" s="50">
        <v>41503112</v>
      </c>
      <c r="G82" s="49" t="s">
        <v>147</v>
      </c>
      <c r="H82" s="46">
        <v>44564</v>
      </c>
      <c r="I82" s="45" t="s">
        <v>231</v>
      </c>
      <c r="J82" s="107" t="s">
        <v>95</v>
      </c>
      <c r="K82" s="55" t="s">
        <v>19</v>
      </c>
      <c r="L82" s="81">
        <v>5000</v>
      </c>
      <c r="M82" s="86" t="s">
        <v>313</v>
      </c>
    </row>
    <row r="83" spans="1:13" s="9" customFormat="1" ht="23.25" customHeight="1" x14ac:dyDescent="0.2">
      <c r="A83" s="39"/>
      <c r="B83" s="35"/>
      <c r="C83" s="35"/>
      <c r="D83" s="35"/>
      <c r="E83" s="45">
        <f t="shared" si="1"/>
        <v>64</v>
      </c>
      <c r="F83" s="50">
        <v>48074950</v>
      </c>
      <c r="G83" s="49" t="s">
        <v>209</v>
      </c>
      <c r="H83" s="46">
        <v>44564</v>
      </c>
      <c r="I83" s="45" t="s">
        <v>231</v>
      </c>
      <c r="J83" s="107" t="s">
        <v>123</v>
      </c>
      <c r="K83" s="55" t="s">
        <v>19</v>
      </c>
      <c r="L83" s="81">
        <v>5000</v>
      </c>
      <c r="M83" s="86" t="s">
        <v>314</v>
      </c>
    </row>
    <row r="84" spans="1:13" s="9" customFormat="1" ht="24" customHeight="1" x14ac:dyDescent="0.2">
      <c r="A84" s="39"/>
      <c r="B84" s="35"/>
      <c r="C84" s="35"/>
      <c r="D84" s="35"/>
      <c r="E84" s="45">
        <f t="shared" si="1"/>
        <v>65</v>
      </c>
      <c r="F84" s="50">
        <v>110533437</v>
      </c>
      <c r="G84" s="49" t="s">
        <v>206</v>
      </c>
      <c r="H84" s="46">
        <v>44564</v>
      </c>
      <c r="I84" s="45" t="s">
        <v>231</v>
      </c>
      <c r="J84" s="107" t="s">
        <v>124</v>
      </c>
      <c r="K84" s="55" t="s">
        <v>19</v>
      </c>
      <c r="L84" s="81">
        <v>5000</v>
      </c>
      <c r="M84" s="86" t="s">
        <v>315</v>
      </c>
    </row>
    <row r="85" spans="1:13" s="9" customFormat="1" ht="23.25" customHeight="1" x14ac:dyDescent="0.2">
      <c r="A85" s="39"/>
      <c r="B85" s="35"/>
      <c r="C85" s="35"/>
      <c r="D85" s="35"/>
      <c r="E85" s="45">
        <f t="shared" si="1"/>
        <v>66</v>
      </c>
      <c r="F85" s="50">
        <v>76603970</v>
      </c>
      <c r="G85" s="49" t="s">
        <v>210</v>
      </c>
      <c r="H85" s="46">
        <v>44564</v>
      </c>
      <c r="I85" s="45" t="s">
        <v>231</v>
      </c>
      <c r="J85" s="107" t="s">
        <v>99</v>
      </c>
      <c r="K85" s="55" t="s">
        <v>19</v>
      </c>
      <c r="L85" s="81">
        <v>5000</v>
      </c>
      <c r="M85" s="86" t="s">
        <v>316</v>
      </c>
    </row>
    <row r="86" spans="1:13" s="9" customFormat="1" ht="21.75" customHeight="1" x14ac:dyDescent="0.2">
      <c r="A86" s="39"/>
      <c r="B86" s="35"/>
      <c r="C86" s="35"/>
      <c r="D86" s="35"/>
      <c r="E86" s="45">
        <f t="shared" si="1"/>
        <v>67</v>
      </c>
      <c r="F86" s="50">
        <v>67577598</v>
      </c>
      <c r="G86" s="49" t="s">
        <v>211</v>
      </c>
      <c r="H86" s="46">
        <v>44564</v>
      </c>
      <c r="I86" s="45" t="s">
        <v>231</v>
      </c>
      <c r="J86" s="107" t="s">
        <v>33</v>
      </c>
      <c r="K86" s="55" t="s">
        <v>19</v>
      </c>
      <c r="L86" s="80">
        <v>5000</v>
      </c>
      <c r="M86" s="86" t="s">
        <v>317</v>
      </c>
    </row>
    <row r="87" spans="1:13" s="9" customFormat="1" ht="21.75" customHeight="1" x14ac:dyDescent="0.2">
      <c r="A87" s="39"/>
      <c r="B87" s="35"/>
      <c r="C87" s="35"/>
      <c r="D87" s="35"/>
      <c r="E87" s="45">
        <f t="shared" si="1"/>
        <v>68</v>
      </c>
      <c r="F87" s="45">
        <v>7350279</v>
      </c>
      <c r="G87" s="49" t="s">
        <v>240</v>
      </c>
      <c r="H87" s="46">
        <v>44648</v>
      </c>
      <c r="I87" s="45" t="s">
        <v>233</v>
      </c>
      <c r="J87" s="107" t="s">
        <v>241</v>
      </c>
      <c r="K87" s="55" t="s">
        <v>19</v>
      </c>
      <c r="L87" s="81">
        <v>10000</v>
      </c>
      <c r="M87" s="86" t="s">
        <v>318</v>
      </c>
    </row>
    <row r="88" spans="1:13" s="9" customFormat="1" ht="23.25" customHeight="1" x14ac:dyDescent="0.2">
      <c r="A88" s="39"/>
      <c r="B88" s="35"/>
      <c r="C88" s="35"/>
      <c r="D88" s="35"/>
      <c r="E88" s="59"/>
      <c r="F88" s="93"/>
      <c r="G88" s="94"/>
      <c r="H88" s="95"/>
      <c r="I88" s="59"/>
      <c r="J88" s="59"/>
      <c r="K88" s="96"/>
      <c r="L88" s="100"/>
      <c r="M88" s="99"/>
    </row>
    <row r="89" spans="1:13" s="9" customFormat="1" ht="24" customHeight="1" thickBot="1" x14ac:dyDescent="0.25">
      <c r="A89" s="39"/>
      <c r="B89" s="35"/>
      <c r="C89" s="35"/>
      <c r="D89" s="35"/>
      <c r="E89" s="59"/>
      <c r="F89" s="59"/>
      <c r="G89" s="59"/>
      <c r="H89" s="59"/>
      <c r="I89" s="59"/>
      <c r="J89" s="57"/>
      <c r="K89" s="60"/>
      <c r="L89" s="104">
        <f>SUM(L56:L87)</f>
        <v>239500</v>
      </c>
      <c r="M89" s="112"/>
    </row>
    <row r="90" spans="1:13" s="39" customFormat="1" ht="23.25" customHeight="1" thickTop="1" x14ac:dyDescent="0.2">
      <c r="B90" s="35"/>
      <c r="C90" s="35"/>
      <c r="D90" s="35"/>
      <c r="E90" s="59"/>
      <c r="F90" s="59"/>
      <c r="G90" s="59"/>
      <c r="H90" s="59"/>
      <c r="I90" s="59"/>
      <c r="J90" s="57"/>
      <c r="K90" s="60"/>
      <c r="L90" s="68"/>
      <c r="M90" s="112"/>
    </row>
    <row r="91" spans="1:13" s="39" customFormat="1" ht="18" customHeight="1" x14ac:dyDescent="0.2">
      <c r="A91" s="7"/>
      <c r="B91" s="35"/>
      <c r="C91" s="35"/>
      <c r="D91" s="35"/>
      <c r="E91" s="59"/>
      <c r="F91" s="59"/>
      <c r="G91" s="59"/>
      <c r="H91" s="59"/>
      <c r="I91" s="59"/>
      <c r="J91" s="57"/>
      <c r="K91" s="60"/>
      <c r="L91" s="68"/>
      <c r="M91" s="112"/>
    </row>
    <row r="92" spans="1:13" s="7" customFormat="1" ht="24.75" customHeight="1" x14ac:dyDescent="0.2">
      <c r="A92" s="39"/>
      <c r="B92" s="35"/>
      <c r="C92" s="35"/>
      <c r="D92" s="35"/>
      <c r="E92" s="59"/>
      <c r="F92" s="59"/>
      <c r="G92" s="59"/>
      <c r="H92" s="59"/>
      <c r="I92" s="59"/>
      <c r="J92" s="57"/>
      <c r="K92" s="60"/>
      <c r="L92" s="68"/>
      <c r="M92" s="112"/>
    </row>
    <row r="93" spans="1:13" s="39" customFormat="1" ht="24.75" customHeight="1" x14ac:dyDescent="0.2">
      <c r="B93" s="35"/>
      <c r="C93" s="35"/>
      <c r="D93" s="35"/>
      <c r="E93" s="59"/>
      <c r="F93" s="59"/>
      <c r="G93" s="127" t="s">
        <v>133</v>
      </c>
      <c r="H93" s="127"/>
      <c r="I93" s="127"/>
      <c r="J93" s="127"/>
      <c r="K93" s="127"/>
      <c r="L93" s="127"/>
      <c r="M93" s="127"/>
    </row>
    <row r="94" spans="1:13" s="39" customFormat="1" ht="12" customHeight="1" x14ac:dyDescent="0.2">
      <c r="B94" s="35"/>
      <c r="C94" s="35"/>
      <c r="D94" s="35"/>
      <c r="E94" s="42" t="s">
        <v>13</v>
      </c>
      <c r="F94" s="42" t="s">
        <v>137</v>
      </c>
      <c r="G94" s="42" t="s">
        <v>138</v>
      </c>
      <c r="H94" s="44" t="s">
        <v>139</v>
      </c>
      <c r="I94" s="44" t="s">
        <v>140</v>
      </c>
      <c r="J94" s="42" t="s">
        <v>12</v>
      </c>
      <c r="K94" s="42" t="s">
        <v>11</v>
      </c>
      <c r="L94" s="42" t="s">
        <v>32</v>
      </c>
      <c r="M94" s="42" t="s">
        <v>142</v>
      </c>
    </row>
    <row r="95" spans="1:13" s="39" customFormat="1" ht="12" customHeight="1" x14ac:dyDescent="0.2">
      <c r="A95" s="36"/>
      <c r="B95" s="35"/>
      <c r="C95" s="35"/>
      <c r="D95" s="35"/>
      <c r="E95" s="45">
        <f>E87+1</f>
        <v>69</v>
      </c>
      <c r="F95" s="50">
        <v>25515616</v>
      </c>
      <c r="G95" s="49" t="s">
        <v>186</v>
      </c>
      <c r="H95" s="46">
        <v>44564</v>
      </c>
      <c r="I95" s="45" t="s">
        <v>231</v>
      </c>
      <c r="J95" s="118" t="s">
        <v>2</v>
      </c>
      <c r="K95" s="58" t="s">
        <v>1</v>
      </c>
      <c r="L95" s="83">
        <v>5000</v>
      </c>
      <c r="M95" s="86" t="s">
        <v>319</v>
      </c>
    </row>
    <row r="96" spans="1:13" s="36" customFormat="1" ht="21.75" customHeight="1" x14ac:dyDescent="0.2">
      <c r="A96" s="7"/>
      <c r="B96" s="35"/>
      <c r="C96" s="35"/>
      <c r="D96" s="35"/>
      <c r="E96" s="45">
        <f>E95+1</f>
        <v>70</v>
      </c>
      <c r="F96" s="50">
        <v>44009526</v>
      </c>
      <c r="G96" s="49" t="s">
        <v>146</v>
      </c>
      <c r="H96" s="46">
        <v>44564</v>
      </c>
      <c r="I96" s="45" t="s">
        <v>231</v>
      </c>
      <c r="J96" s="118" t="s">
        <v>136</v>
      </c>
      <c r="K96" s="58" t="s">
        <v>26</v>
      </c>
      <c r="L96" s="83">
        <v>10000</v>
      </c>
      <c r="M96" s="86" t="s">
        <v>320</v>
      </c>
    </row>
    <row r="97" spans="1:13" s="7" customFormat="1" ht="24.95" customHeight="1" x14ac:dyDescent="0.2">
      <c r="B97" s="35"/>
      <c r="C97" s="35"/>
      <c r="D97" s="35"/>
      <c r="E97" s="45">
        <f t="shared" ref="E97:E102" si="2">E96+1</f>
        <v>71</v>
      </c>
      <c r="F97" s="50">
        <v>25603175</v>
      </c>
      <c r="G97" s="48" t="s">
        <v>193</v>
      </c>
      <c r="H97" s="46">
        <v>44564</v>
      </c>
      <c r="I97" s="45" t="s">
        <v>231</v>
      </c>
      <c r="J97" s="118" t="s">
        <v>107</v>
      </c>
      <c r="K97" s="58" t="s">
        <v>26</v>
      </c>
      <c r="L97" s="83">
        <v>8000</v>
      </c>
      <c r="M97" s="86" t="s">
        <v>321</v>
      </c>
    </row>
    <row r="98" spans="1:13" s="7" customFormat="1" ht="19.5" customHeight="1" x14ac:dyDescent="0.2">
      <c r="A98" s="9"/>
      <c r="B98" s="35"/>
      <c r="C98" s="35"/>
      <c r="D98" s="35"/>
      <c r="E98" s="45">
        <f t="shared" si="2"/>
        <v>72</v>
      </c>
      <c r="F98" s="50">
        <v>41864077</v>
      </c>
      <c r="G98" s="48" t="s">
        <v>194</v>
      </c>
      <c r="H98" s="46">
        <v>44564</v>
      </c>
      <c r="I98" s="45" t="s">
        <v>231</v>
      </c>
      <c r="J98" s="107" t="s">
        <v>27</v>
      </c>
      <c r="K98" s="55" t="s">
        <v>26</v>
      </c>
      <c r="L98" s="81">
        <v>6500</v>
      </c>
      <c r="M98" s="85" t="s">
        <v>322</v>
      </c>
    </row>
    <row r="99" spans="1:13" s="9" customFormat="1" ht="18.75" customHeight="1" x14ac:dyDescent="0.2">
      <c r="B99" s="35"/>
      <c r="C99" s="35"/>
      <c r="D99" s="35"/>
      <c r="E99" s="45">
        <f t="shared" si="2"/>
        <v>73</v>
      </c>
      <c r="F99" s="50">
        <v>90879759</v>
      </c>
      <c r="G99" s="48" t="s">
        <v>195</v>
      </c>
      <c r="H99" s="46">
        <v>44564</v>
      </c>
      <c r="I99" s="45" t="s">
        <v>231</v>
      </c>
      <c r="J99" s="107" t="s">
        <v>50</v>
      </c>
      <c r="K99" s="55" t="s">
        <v>26</v>
      </c>
      <c r="L99" s="81">
        <v>5500</v>
      </c>
      <c r="M99" s="86" t="s">
        <v>323</v>
      </c>
    </row>
    <row r="100" spans="1:13" s="9" customFormat="1" ht="20.25" customHeight="1" x14ac:dyDescent="0.2">
      <c r="A100" s="7"/>
      <c r="B100" s="35"/>
      <c r="C100" s="35"/>
      <c r="D100" s="35"/>
      <c r="E100" s="45">
        <f t="shared" si="2"/>
        <v>74</v>
      </c>
      <c r="F100" s="51">
        <v>104863439</v>
      </c>
      <c r="G100" s="48" t="s">
        <v>196</v>
      </c>
      <c r="H100" s="46">
        <v>44564</v>
      </c>
      <c r="I100" s="45" t="s">
        <v>231</v>
      </c>
      <c r="J100" s="107" t="s">
        <v>40</v>
      </c>
      <c r="K100" s="55" t="s">
        <v>26</v>
      </c>
      <c r="L100" s="81">
        <v>5500</v>
      </c>
      <c r="M100" s="86" t="s">
        <v>324</v>
      </c>
    </row>
    <row r="101" spans="1:13" s="7" customFormat="1" ht="18.75" customHeight="1" x14ac:dyDescent="0.2">
      <c r="B101" s="35"/>
      <c r="C101" s="35"/>
      <c r="D101" s="35"/>
      <c r="E101" s="45">
        <f t="shared" si="2"/>
        <v>75</v>
      </c>
      <c r="F101" s="47" t="s">
        <v>253</v>
      </c>
      <c r="G101" s="48" t="s">
        <v>246</v>
      </c>
      <c r="H101" s="46">
        <v>44648</v>
      </c>
      <c r="I101" s="45" t="s">
        <v>233</v>
      </c>
      <c r="J101" s="107" t="s">
        <v>244</v>
      </c>
      <c r="K101" s="55" t="s">
        <v>1</v>
      </c>
      <c r="L101" s="81">
        <v>5000</v>
      </c>
      <c r="M101" s="86" t="s">
        <v>325</v>
      </c>
    </row>
    <row r="102" spans="1:13" s="7" customFormat="1" ht="21" customHeight="1" x14ac:dyDescent="0.2">
      <c r="B102" s="35"/>
      <c r="C102" s="35"/>
      <c r="D102" s="35"/>
      <c r="E102" s="45">
        <f t="shared" si="2"/>
        <v>76</v>
      </c>
      <c r="F102" s="50">
        <v>16927087</v>
      </c>
      <c r="G102" s="48" t="s">
        <v>243</v>
      </c>
      <c r="H102" s="46">
        <v>44648</v>
      </c>
      <c r="I102" s="45" t="s">
        <v>233</v>
      </c>
      <c r="J102" s="107" t="s">
        <v>242</v>
      </c>
      <c r="K102" s="55" t="s">
        <v>26</v>
      </c>
      <c r="L102" s="81">
        <v>8000</v>
      </c>
      <c r="M102" s="86" t="s">
        <v>326</v>
      </c>
    </row>
    <row r="103" spans="1:13" s="7" customFormat="1" ht="21" customHeight="1" x14ac:dyDescent="0.2">
      <c r="A103" s="39"/>
      <c r="B103" s="35"/>
      <c r="C103" s="35"/>
      <c r="D103" s="35"/>
      <c r="E103" s="59"/>
      <c r="F103" s="101"/>
      <c r="G103" s="102"/>
      <c r="H103" s="95"/>
      <c r="I103" s="59"/>
      <c r="J103" s="59"/>
      <c r="K103" s="96"/>
      <c r="L103" s="100"/>
      <c r="M103" s="99"/>
    </row>
    <row r="104" spans="1:13" s="39" customFormat="1" ht="21" customHeight="1" thickBot="1" x14ac:dyDescent="0.25">
      <c r="B104" s="35"/>
      <c r="C104" s="35"/>
      <c r="D104" s="35"/>
      <c r="E104" s="62"/>
      <c r="F104" s="62"/>
      <c r="G104" s="62"/>
      <c r="H104" s="62"/>
      <c r="I104" s="62"/>
      <c r="J104" s="62"/>
      <c r="K104" s="62"/>
      <c r="L104" s="103">
        <f>SUM(L95:L102)</f>
        <v>53500</v>
      </c>
      <c r="M104" s="99"/>
    </row>
    <row r="105" spans="1:13" s="39" customFormat="1" ht="21" customHeight="1" thickTop="1" x14ac:dyDescent="0.2">
      <c r="B105" s="35"/>
      <c r="C105" s="35"/>
      <c r="D105" s="35"/>
      <c r="E105" s="62"/>
      <c r="F105" s="62"/>
      <c r="G105" s="62"/>
      <c r="H105" s="62"/>
      <c r="I105" s="62"/>
      <c r="J105" s="62"/>
      <c r="K105" s="62"/>
      <c r="L105" s="106"/>
      <c r="M105" s="99"/>
    </row>
    <row r="106" spans="1:13" s="39" customFormat="1" ht="21" customHeight="1" x14ac:dyDescent="0.2">
      <c r="A106" s="1"/>
      <c r="B106" s="35"/>
      <c r="C106" s="35"/>
      <c r="D106" s="35"/>
      <c r="E106" s="62"/>
      <c r="F106" s="62"/>
      <c r="G106" s="62"/>
      <c r="H106" s="62"/>
      <c r="I106" s="62"/>
      <c r="J106" s="62"/>
      <c r="K106" s="62"/>
      <c r="L106" s="106"/>
      <c r="M106" s="99"/>
    </row>
    <row r="107" spans="1:13" ht="21" customHeight="1" x14ac:dyDescent="0.2">
      <c r="A107" s="39"/>
      <c r="E107" s="62"/>
      <c r="F107" s="62"/>
      <c r="G107" s="62"/>
      <c r="H107" s="62"/>
      <c r="I107" s="62"/>
      <c r="J107" s="62"/>
      <c r="K107" s="62"/>
      <c r="L107" s="106"/>
      <c r="M107" s="99"/>
    </row>
    <row r="108" spans="1:13" s="39" customFormat="1" ht="21" customHeight="1" x14ac:dyDescent="0.2">
      <c r="B108" s="35"/>
      <c r="C108" s="35"/>
      <c r="D108" s="35"/>
      <c r="E108" s="62"/>
      <c r="F108" s="62"/>
      <c r="G108" s="62"/>
      <c r="H108" s="127" t="s">
        <v>134</v>
      </c>
      <c r="I108" s="127"/>
      <c r="J108" s="127"/>
      <c r="K108" s="127"/>
      <c r="L108" s="127"/>
      <c r="M108" s="110"/>
    </row>
    <row r="109" spans="1:13" s="39" customFormat="1" ht="21" customHeight="1" x14ac:dyDescent="0.2">
      <c r="B109" s="35"/>
      <c r="C109" s="35"/>
      <c r="D109" s="35"/>
      <c r="E109" s="62"/>
      <c r="F109" s="62"/>
      <c r="G109" s="62"/>
      <c r="H109" s="62"/>
      <c r="I109" s="67"/>
      <c r="J109" s="67"/>
      <c r="K109" s="67"/>
      <c r="L109" s="88"/>
      <c r="M109" s="110"/>
    </row>
    <row r="110" spans="1:13" s="39" customFormat="1" ht="11.25" customHeight="1" x14ac:dyDescent="0.2">
      <c r="A110" s="37"/>
      <c r="B110" s="35"/>
      <c r="C110" s="35"/>
      <c r="D110" s="35"/>
      <c r="E110" s="54" t="s">
        <v>13</v>
      </c>
      <c r="F110" s="42" t="s">
        <v>137</v>
      </c>
      <c r="G110" s="42" t="s">
        <v>138</v>
      </c>
      <c r="H110" s="44" t="s">
        <v>139</v>
      </c>
      <c r="I110" s="44" t="s">
        <v>140</v>
      </c>
      <c r="J110" s="42" t="s">
        <v>12</v>
      </c>
      <c r="K110" s="42" t="s">
        <v>11</v>
      </c>
      <c r="L110" s="42" t="s">
        <v>32</v>
      </c>
      <c r="M110" s="42" t="s">
        <v>142</v>
      </c>
    </row>
    <row r="111" spans="1:13" s="37" customFormat="1" ht="13.5" customHeight="1" x14ac:dyDescent="0.2">
      <c r="A111" s="39"/>
      <c r="B111" s="35"/>
      <c r="C111" s="35"/>
      <c r="D111" s="35"/>
      <c r="E111" s="45">
        <f>E102+1</f>
        <v>77</v>
      </c>
      <c r="F111" s="45">
        <v>104208694</v>
      </c>
      <c r="G111" s="49" t="s">
        <v>149</v>
      </c>
      <c r="H111" s="46">
        <v>44564</v>
      </c>
      <c r="I111" s="45" t="s">
        <v>231</v>
      </c>
      <c r="J111" s="107" t="s">
        <v>37</v>
      </c>
      <c r="K111" s="45" t="s">
        <v>31</v>
      </c>
      <c r="L111" s="84">
        <v>5000</v>
      </c>
      <c r="M111" s="86" t="s">
        <v>327</v>
      </c>
    </row>
    <row r="112" spans="1:13" s="39" customFormat="1" ht="9" customHeight="1" x14ac:dyDescent="0.2">
      <c r="A112" s="7"/>
      <c r="B112" s="35"/>
      <c r="C112" s="35"/>
      <c r="D112" s="35"/>
      <c r="E112" s="45">
        <f>E111+1</f>
        <v>78</v>
      </c>
      <c r="F112" s="50">
        <v>100976883</v>
      </c>
      <c r="G112" s="49" t="s">
        <v>150</v>
      </c>
      <c r="H112" s="46">
        <v>44564</v>
      </c>
      <c r="I112" s="45" t="s">
        <v>231</v>
      </c>
      <c r="J112" s="107" t="s">
        <v>48</v>
      </c>
      <c r="K112" s="55" t="s">
        <v>28</v>
      </c>
      <c r="L112" s="84">
        <v>7000</v>
      </c>
      <c r="M112" s="86" t="s">
        <v>328</v>
      </c>
    </row>
    <row r="113" spans="1:13" s="7" customFormat="1" ht="28.5" customHeight="1" x14ac:dyDescent="0.2">
      <c r="B113" s="35"/>
      <c r="C113" s="35"/>
      <c r="D113" s="35"/>
      <c r="E113" s="45">
        <f t="shared" ref="E113:E120" si="3">E112+1</f>
        <v>79</v>
      </c>
      <c r="F113" s="45">
        <v>75617080</v>
      </c>
      <c r="G113" s="49" t="s">
        <v>151</v>
      </c>
      <c r="H113" s="46">
        <v>44564</v>
      </c>
      <c r="I113" s="45" t="s">
        <v>231</v>
      </c>
      <c r="J113" s="107" t="s">
        <v>46</v>
      </c>
      <c r="K113" s="55" t="s">
        <v>31</v>
      </c>
      <c r="L113" s="84">
        <v>7000</v>
      </c>
      <c r="M113" s="86" t="s">
        <v>329</v>
      </c>
    </row>
    <row r="114" spans="1:13" s="7" customFormat="1" ht="18.75" customHeight="1" x14ac:dyDescent="0.2">
      <c r="B114" s="35"/>
      <c r="C114" s="35"/>
      <c r="D114" s="35"/>
      <c r="E114" s="45">
        <f t="shared" si="3"/>
        <v>80</v>
      </c>
      <c r="F114" s="50">
        <v>99423014</v>
      </c>
      <c r="G114" s="49" t="s">
        <v>152</v>
      </c>
      <c r="H114" s="46">
        <v>44564</v>
      </c>
      <c r="I114" s="45" t="s">
        <v>231</v>
      </c>
      <c r="J114" s="107" t="s">
        <v>49</v>
      </c>
      <c r="K114" s="55" t="s">
        <v>28</v>
      </c>
      <c r="L114" s="91">
        <v>7000</v>
      </c>
      <c r="M114" s="86" t="s">
        <v>330</v>
      </c>
    </row>
    <row r="115" spans="1:13" s="7" customFormat="1" ht="18" customHeight="1" x14ac:dyDescent="0.2">
      <c r="B115" s="35"/>
      <c r="C115" s="35"/>
      <c r="D115" s="35"/>
      <c r="E115" s="45">
        <f t="shared" si="3"/>
        <v>81</v>
      </c>
      <c r="F115" s="45">
        <v>103254617</v>
      </c>
      <c r="G115" s="49" t="s">
        <v>153</v>
      </c>
      <c r="H115" s="46">
        <v>44564</v>
      </c>
      <c r="I115" s="45" t="s">
        <v>231</v>
      </c>
      <c r="J115" s="107" t="s">
        <v>53</v>
      </c>
      <c r="K115" s="45" t="s">
        <v>31</v>
      </c>
      <c r="L115" s="91">
        <v>4500</v>
      </c>
      <c r="M115" s="86" t="s">
        <v>331</v>
      </c>
    </row>
    <row r="116" spans="1:13" s="7" customFormat="1" ht="18" customHeight="1" x14ac:dyDescent="0.2">
      <c r="B116" s="35"/>
      <c r="C116" s="35"/>
      <c r="D116" s="35"/>
      <c r="E116" s="45">
        <f t="shared" si="3"/>
        <v>82</v>
      </c>
      <c r="F116" s="61">
        <v>15231054</v>
      </c>
      <c r="G116" s="49" t="s">
        <v>154</v>
      </c>
      <c r="H116" s="46">
        <v>44564</v>
      </c>
      <c r="I116" s="45" t="s">
        <v>231</v>
      </c>
      <c r="J116" s="107" t="s">
        <v>30</v>
      </c>
      <c r="K116" s="55" t="s">
        <v>28</v>
      </c>
      <c r="L116" s="91">
        <v>4500</v>
      </c>
      <c r="M116" s="85" t="s">
        <v>332</v>
      </c>
    </row>
    <row r="117" spans="1:13" s="7" customFormat="1" ht="18" customHeight="1" x14ac:dyDescent="0.2">
      <c r="A117" s="9"/>
      <c r="B117" s="35"/>
      <c r="C117" s="35"/>
      <c r="D117" s="35"/>
      <c r="E117" s="45">
        <f t="shared" si="3"/>
        <v>83</v>
      </c>
      <c r="F117" s="61">
        <v>34721819</v>
      </c>
      <c r="G117" s="49" t="s">
        <v>155</v>
      </c>
      <c r="H117" s="46">
        <v>44564</v>
      </c>
      <c r="I117" s="45" t="s">
        <v>231</v>
      </c>
      <c r="J117" s="107" t="s">
        <v>29</v>
      </c>
      <c r="K117" s="55" t="s">
        <v>28</v>
      </c>
      <c r="L117" s="84">
        <v>4500</v>
      </c>
      <c r="M117" s="86" t="s">
        <v>333</v>
      </c>
    </row>
    <row r="118" spans="1:13" s="9" customFormat="1" ht="18" customHeight="1" x14ac:dyDescent="0.2">
      <c r="A118" s="7"/>
      <c r="B118" s="35"/>
      <c r="C118" s="35"/>
      <c r="D118" s="35"/>
      <c r="E118" s="45">
        <f t="shared" si="3"/>
        <v>84</v>
      </c>
      <c r="F118" s="61">
        <v>78743877</v>
      </c>
      <c r="G118" s="49" t="s">
        <v>156</v>
      </c>
      <c r="H118" s="46">
        <v>44564</v>
      </c>
      <c r="I118" s="45" t="s">
        <v>231</v>
      </c>
      <c r="J118" s="107" t="s">
        <v>52</v>
      </c>
      <c r="K118" s="55" t="s">
        <v>28</v>
      </c>
      <c r="L118" s="84">
        <v>4500</v>
      </c>
      <c r="M118" s="86" t="s">
        <v>334</v>
      </c>
    </row>
    <row r="119" spans="1:13" s="7" customFormat="1" ht="18.75" customHeight="1" x14ac:dyDescent="0.2">
      <c r="B119" s="35"/>
      <c r="C119" s="35"/>
      <c r="D119" s="35"/>
      <c r="E119" s="45">
        <f>E118+1</f>
        <v>85</v>
      </c>
      <c r="F119" s="45">
        <v>97518530</v>
      </c>
      <c r="G119" s="49" t="s">
        <v>157</v>
      </c>
      <c r="H119" s="46">
        <v>44564</v>
      </c>
      <c r="I119" s="45" t="s">
        <v>231</v>
      </c>
      <c r="J119" s="107" t="s">
        <v>54</v>
      </c>
      <c r="K119" s="55" t="s">
        <v>31</v>
      </c>
      <c r="L119" s="84">
        <v>4500</v>
      </c>
      <c r="M119" s="86" t="s">
        <v>335</v>
      </c>
    </row>
    <row r="120" spans="1:13" s="7" customFormat="1" ht="16.5" customHeight="1" x14ac:dyDescent="0.2">
      <c r="A120" s="9"/>
      <c r="B120" s="35"/>
      <c r="C120" s="35"/>
      <c r="D120" s="35"/>
      <c r="E120" s="45">
        <f t="shared" si="3"/>
        <v>86</v>
      </c>
      <c r="F120" s="50">
        <v>105538612</v>
      </c>
      <c r="G120" s="48" t="s">
        <v>247</v>
      </c>
      <c r="H120" s="46">
        <v>44648</v>
      </c>
      <c r="I120" s="45" t="s">
        <v>233</v>
      </c>
      <c r="J120" s="107" t="s">
        <v>245</v>
      </c>
      <c r="K120" s="55" t="s">
        <v>39</v>
      </c>
      <c r="L120" s="81">
        <v>4500</v>
      </c>
      <c r="M120" s="86" t="s">
        <v>336</v>
      </c>
    </row>
    <row r="121" spans="1:13" s="9" customFormat="1" ht="18.75" customHeight="1" thickBot="1" x14ac:dyDescent="0.3">
      <c r="B121" s="35"/>
      <c r="C121" s="35"/>
      <c r="D121" s="35"/>
      <c r="E121" s="52"/>
      <c r="F121" s="52"/>
      <c r="G121" s="52"/>
      <c r="H121" s="52"/>
      <c r="I121" s="52"/>
      <c r="J121" s="59"/>
      <c r="K121" s="60"/>
      <c r="L121" s="69">
        <f>SUM(L111:L120)</f>
        <v>53000</v>
      </c>
      <c r="M121" s="112"/>
    </row>
    <row r="122" spans="1:13" s="9" customFormat="1" ht="21" customHeight="1" thickTop="1" x14ac:dyDescent="0.25">
      <c r="A122" s="39"/>
      <c r="B122" s="35"/>
      <c r="C122" s="35"/>
      <c r="D122" s="35"/>
      <c r="E122" s="52"/>
      <c r="F122" s="52"/>
      <c r="G122" s="52"/>
      <c r="H122" s="52"/>
      <c r="I122" s="52"/>
      <c r="J122" s="59"/>
      <c r="K122" s="60"/>
      <c r="L122" s="53"/>
      <c r="M122" s="112"/>
    </row>
    <row r="123" spans="1:13" s="39" customFormat="1" ht="21" customHeight="1" thickBot="1" x14ac:dyDescent="0.25">
      <c r="A123" s="7"/>
      <c r="B123" s="8"/>
      <c r="C123" s="8"/>
      <c r="D123" s="8"/>
      <c r="E123" s="56"/>
      <c r="F123" s="56"/>
      <c r="G123" s="56"/>
      <c r="H123" s="56"/>
      <c r="I123" s="56"/>
      <c r="J123" s="128" t="s">
        <v>220</v>
      </c>
      <c r="K123" s="128"/>
      <c r="L123" s="70">
        <f>SUM(L121+L104+L89+L51)</f>
        <v>635500</v>
      </c>
      <c r="M123" s="72"/>
    </row>
    <row r="124" spans="1:13" s="7" customFormat="1" ht="20.25" customHeight="1" thickTop="1" x14ac:dyDescent="0.2">
      <c r="A124" s="39"/>
      <c r="B124" s="8"/>
      <c r="C124" s="8"/>
      <c r="D124" s="8"/>
      <c r="E124" s="66"/>
      <c r="F124" s="66"/>
      <c r="G124" s="66"/>
      <c r="H124" s="66"/>
      <c r="I124" s="66"/>
      <c r="J124" s="71"/>
      <c r="K124" s="71"/>
      <c r="L124" s="72"/>
      <c r="M124" s="72"/>
    </row>
    <row r="125" spans="1:13" s="39" customFormat="1" ht="12.75" customHeight="1" x14ac:dyDescent="0.2">
      <c r="A125" s="8"/>
      <c r="B125" s="8"/>
      <c r="C125" s="8"/>
      <c r="D125" s="8"/>
      <c r="E125" s="66"/>
      <c r="F125" s="66"/>
      <c r="G125" s="66"/>
      <c r="H125" s="66"/>
      <c r="I125" s="66"/>
      <c r="J125" s="105"/>
      <c r="K125" s="105"/>
      <c r="L125" s="72"/>
      <c r="M125" s="72"/>
    </row>
    <row r="126" spans="1:13" s="8" customFormat="1" ht="21" customHeight="1" x14ac:dyDescent="0.2">
      <c r="E126" s="66"/>
      <c r="F126" s="66"/>
      <c r="G126" s="66"/>
      <c r="H126" s="66"/>
      <c r="I126" s="66"/>
      <c r="J126" s="71"/>
      <c r="K126" s="71"/>
      <c r="L126" s="72" t="s">
        <v>342</v>
      </c>
      <c r="M126" s="72"/>
    </row>
    <row r="127" spans="1:13" s="8" customFormat="1" ht="49.5" customHeight="1" x14ac:dyDescent="0.2">
      <c r="B127" s="35"/>
      <c r="C127" s="35"/>
      <c r="D127" s="35"/>
      <c r="E127" s="2"/>
      <c r="F127" s="74" t="s">
        <v>222</v>
      </c>
      <c r="G127" s="74"/>
      <c r="H127" s="74"/>
      <c r="I127" s="75"/>
      <c r="J127" s="74" t="s">
        <v>223</v>
      </c>
      <c r="K127" s="74"/>
      <c r="L127" s="74"/>
      <c r="M127" s="113"/>
    </row>
    <row r="128" spans="1:13" s="8" customFormat="1" ht="19.5" customHeight="1" x14ac:dyDescent="0.2">
      <c r="B128" s="35"/>
      <c r="C128" s="35"/>
      <c r="D128" s="35"/>
      <c r="E128" s="2"/>
      <c r="F128" s="39"/>
      <c r="G128" s="129" t="s">
        <v>339</v>
      </c>
      <c r="H128" s="129"/>
      <c r="I128" s="129"/>
      <c r="J128" s="76"/>
      <c r="K128" s="130" t="s">
        <v>224</v>
      </c>
      <c r="L128" s="130"/>
      <c r="M128" s="130"/>
    </row>
    <row r="129" spans="1:13" s="8" customFormat="1" ht="10.5" customHeight="1" x14ac:dyDescent="0.2">
      <c r="A129" s="1"/>
      <c r="B129" s="35"/>
      <c r="C129" s="35"/>
      <c r="D129" s="35"/>
      <c r="E129" s="2"/>
      <c r="F129" s="39"/>
      <c r="G129" s="125" t="s">
        <v>225</v>
      </c>
      <c r="H129" s="125"/>
      <c r="I129" s="125"/>
      <c r="J129" s="76"/>
      <c r="K129" s="126" t="s">
        <v>226</v>
      </c>
      <c r="L129" s="126"/>
      <c r="M129" s="126"/>
    </row>
    <row r="130" spans="1:13" ht="16.5" x14ac:dyDescent="0.2">
      <c r="F130" s="39"/>
      <c r="G130" s="125" t="s">
        <v>227</v>
      </c>
      <c r="H130" s="125"/>
      <c r="I130" s="125"/>
      <c r="J130" s="76"/>
      <c r="K130" s="126" t="s">
        <v>228</v>
      </c>
      <c r="L130" s="126"/>
      <c r="M130" s="126"/>
    </row>
    <row r="131" spans="1:13" ht="14.25" customHeight="1" x14ac:dyDescent="0.25">
      <c r="F131" s="39"/>
      <c r="G131" s="39"/>
      <c r="J131" s="77"/>
      <c r="K131" s="77"/>
      <c r="L131" s="92"/>
      <c r="M131" s="114"/>
    </row>
    <row r="132" spans="1:13" ht="13.5" customHeight="1" x14ac:dyDescent="0.2"/>
    <row r="133" spans="1:13" ht="12" customHeight="1" x14ac:dyDescent="0.2"/>
  </sheetData>
  <sheetProtection algorithmName="SHA-512" hashValue="qMA6D7PGW0aL1HeNm8mYxizEF/WGBYS+PuxJmk2/QRLHqgVutM8j3aIN+pSSeAuoWv8Op8NhiOM4u0g8nJ2dgA==" saltValue="BeadQMfGA+gWtLSraSr1fg==" spinCount="100000" sheet="1" formatCells="0" formatColumns="0" formatRows="0" insertColumns="0" insertRows="0" insertHyperlinks="0" deleteColumns="0" deleteRows="0" sort="0" autoFilter="0" pivotTables="0"/>
  <mergeCells count="15">
    <mergeCell ref="G129:I129"/>
    <mergeCell ref="K129:M129"/>
    <mergeCell ref="G130:I130"/>
    <mergeCell ref="K130:M130"/>
    <mergeCell ref="E54:M54"/>
    <mergeCell ref="J123:K123"/>
    <mergeCell ref="G93:M93"/>
    <mergeCell ref="H108:L108"/>
    <mergeCell ref="G128:I128"/>
    <mergeCell ref="K128:M128"/>
    <mergeCell ref="F7:M7"/>
    <mergeCell ref="G8:M8"/>
    <mergeCell ref="E10:M10"/>
    <mergeCell ref="G9:L9"/>
    <mergeCell ref="G11:L11"/>
  </mergeCells>
  <conditionalFormatting sqref="F112">
    <cfRule type="duplicateValues" dxfId="75" priority="84"/>
  </conditionalFormatting>
  <conditionalFormatting sqref="F114">
    <cfRule type="duplicateValues" dxfId="74" priority="83"/>
  </conditionalFormatting>
  <conditionalFormatting sqref="F115">
    <cfRule type="duplicateValues" dxfId="73" priority="82"/>
  </conditionalFormatting>
  <conditionalFormatting sqref="F116">
    <cfRule type="duplicateValues" dxfId="72" priority="81"/>
  </conditionalFormatting>
  <conditionalFormatting sqref="F117">
    <cfRule type="duplicateValues" dxfId="71" priority="80"/>
  </conditionalFormatting>
  <conditionalFormatting sqref="F119">
    <cfRule type="duplicateValues" dxfId="70" priority="78"/>
  </conditionalFormatting>
  <conditionalFormatting sqref="F33">
    <cfRule type="duplicateValues" dxfId="69" priority="76"/>
  </conditionalFormatting>
  <conditionalFormatting sqref="F32">
    <cfRule type="duplicateValues" dxfId="68" priority="75"/>
  </conditionalFormatting>
  <conditionalFormatting sqref="F96">
    <cfRule type="duplicateValues" dxfId="67" priority="74"/>
  </conditionalFormatting>
  <conditionalFormatting sqref="F35">
    <cfRule type="duplicateValues" dxfId="66" priority="72"/>
  </conditionalFormatting>
  <conditionalFormatting sqref="F37">
    <cfRule type="duplicateValues" dxfId="65" priority="71"/>
  </conditionalFormatting>
  <conditionalFormatting sqref="F38">
    <cfRule type="duplicateValues" dxfId="64" priority="70"/>
  </conditionalFormatting>
  <conditionalFormatting sqref="F36">
    <cfRule type="duplicateValues" dxfId="63" priority="69"/>
  </conditionalFormatting>
  <conditionalFormatting sqref="F71">
    <cfRule type="duplicateValues" dxfId="62" priority="68"/>
  </conditionalFormatting>
  <conditionalFormatting sqref="F72">
    <cfRule type="duplicateValues" dxfId="61" priority="67"/>
  </conditionalFormatting>
  <conditionalFormatting sqref="F73">
    <cfRule type="duplicateValues" dxfId="60" priority="66"/>
  </conditionalFormatting>
  <conditionalFormatting sqref="F74">
    <cfRule type="duplicateValues" dxfId="59" priority="65"/>
  </conditionalFormatting>
  <conditionalFormatting sqref="F75">
    <cfRule type="duplicateValues" dxfId="58" priority="64"/>
  </conditionalFormatting>
  <conditionalFormatting sqref="F17">
    <cfRule type="duplicateValues" dxfId="57" priority="63"/>
  </conditionalFormatting>
  <conditionalFormatting sqref="F18">
    <cfRule type="duplicateValues" dxfId="56" priority="62"/>
  </conditionalFormatting>
  <conditionalFormatting sqref="F19">
    <cfRule type="duplicateValues" dxfId="55" priority="61"/>
  </conditionalFormatting>
  <conditionalFormatting sqref="F21">
    <cfRule type="duplicateValues" dxfId="54" priority="59"/>
  </conditionalFormatting>
  <conditionalFormatting sqref="F22">
    <cfRule type="duplicateValues" dxfId="53" priority="58"/>
  </conditionalFormatting>
  <conditionalFormatting sqref="F24">
    <cfRule type="duplicateValues" dxfId="52" priority="57"/>
  </conditionalFormatting>
  <conditionalFormatting sqref="F25">
    <cfRule type="duplicateValues" dxfId="51" priority="56"/>
  </conditionalFormatting>
  <conditionalFormatting sqref="F23">
    <cfRule type="duplicateValues" dxfId="50" priority="55"/>
  </conditionalFormatting>
  <conditionalFormatting sqref="F26">
    <cfRule type="duplicateValues" dxfId="49" priority="54"/>
  </conditionalFormatting>
  <conditionalFormatting sqref="F27">
    <cfRule type="duplicateValues" dxfId="48" priority="50"/>
  </conditionalFormatting>
  <conditionalFormatting sqref="F28">
    <cfRule type="duplicateValues" dxfId="47" priority="49"/>
  </conditionalFormatting>
  <conditionalFormatting sqref="F76">
    <cfRule type="duplicateValues" dxfId="46" priority="48"/>
  </conditionalFormatting>
  <conditionalFormatting sqref="F29">
    <cfRule type="duplicateValues" dxfId="45" priority="47"/>
  </conditionalFormatting>
  <conditionalFormatting sqref="F77">
    <cfRule type="duplicateValues" dxfId="44" priority="46"/>
  </conditionalFormatting>
  <conditionalFormatting sqref="F78">
    <cfRule type="duplicateValues" dxfId="43" priority="45"/>
  </conditionalFormatting>
  <conditionalFormatting sqref="F79">
    <cfRule type="duplicateValues" dxfId="42" priority="44"/>
  </conditionalFormatting>
  <conditionalFormatting sqref="F42">
    <cfRule type="duplicateValues" dxfId="41" priority="43"/>
  </conditionalFormatting>
  <conditionalFormatting sqref="F43">
    <cfRule type="duplicateValues" dxfId="40" priority="42"/>
  </conditionalFormatting>
  <conditionalFormatting sqref="F95">
    <cfRule type="duplicateValues" dxfId="39" priority="41"/>
  </conditionalFormatting>
  <conditionalFormatting sqref="F44">
    <cfRule type="duplicateValues" dxfId="38" priority="40"/>
  </conditionalFormatting>
  <conditionalFormatting sqref="F82">
    <cfRule type="duplicateValues" dxfId="37" priority="39"/>
  </conditionalFormatting>
  <conditionalFormatting sqref="F61">
    <cfRule type="duplicateValues" dxfId="36" priority="37"/>
  </conditionalFormatting>
  <conditionalFormatting sqref="F15">
    <cfRule type="duplicateValues" dxfId="35" priority="36"/>
  </conditionalFormatting>
  <conditionalFormatting sqref="F16">
    <cfRule type="duplicateValues" dxfId="34" priority="35"/>
  </conditionalFormatting>
  <conditionalFormatting sqref="F97">
    <cfRule type="duplicateValues" dxfId="33" priority="34"/>
  </conditionalFormatting>
  <conditionalFormatting sqref="F98">
    <cfRule type="duplicateValues" dxfId="32" priority="33"/>
  </conditionalFormatting>
  <conditionalFormatting sqref="F99">
    <cfRule type="duplicateValues" dxfId="31" priority="32"/>
  </conditionalFormatting>
  <conditionalFormatting sqref="F62">
    <cfRule type="duplicateValues" dxfId="30" priority="31"/>
  </conditionalFormatting>
  <conditionalFormatting sqref="F64">
    <cfRule type="duplicateValues" dxfId="29" priority="30"/>
  </conditionalFormatting>
  <conditionalFormatting sqref="F65">
    <cfRule type="duplicateValues" dxfId="28" priority="29"/>
  </conditionalFormatting>
  <conditionalFormatting sqref="F66">
    <cfRule type="duplicateValues" dxfId="27" priority="28"/>
  </conditionalFormatting>
  <conditionalFormatting sqref="F67">
    <cfRule type="duplicateValues" dxfId="26" priority="27"/>
  </conditionalFormatting>
  <conditionalFormatting sqref="F68">
    <cfRule type="duplicateValues" dxfId="25" priority="26"/>
  </conditionalFormatting>
  <conditionalFormatting sqref="F69">
    <cfRule type="duplicateValues" dxfId="24" priority="25"/>
  </conditionalFormatting>
  <conditionalFormatting sqref="F63">
    <cfRule type="duplicateValues" dxfId="23" priority="24"/>
  </conditionalFormatting>
  <conditionalFormatting sqref="F84">
    <cfRule type="duplicateValues" dxfId="22" priority="23"/>
  </conditionalFormatting>
  <conditionalFormatting sqref="F80">
    <cfRule type="duplicateValues" dxfId="21" priority="22"/>
  </conditionalFormatting>
  <conditionalFormatting sqref="F81">
    <cfRule type="duplicateValues" dxfId="20" priority="21"/>
  </conditionalFormatting>
  <conditionalFormatting sqref="F83">
    <cfRule type="duplicateValues" dxfId="19" priority="20"/>
  </conditionalFormatting>
  <conditionalFormatting sqref="F86">
    <cfRule type="duplicateValues" dxfId="18" priority="18"/>
  </conditionalFormatting>
  <conditionalFormatting sqref="F40">
    <cfRule type="duplicateValues" dxfId="17" priority="17"/>
  </conditionalFormatting>
  <conditionalFormatting sqref="F41 F20">
    <cfRule type="duplicateValues" dxfId="16" priority="16"/>
  </conditionalFormatting>
  <conditionalFormatting sqref="F56">
    <cfRule type="duplicateValues" dxfId="15" priority="15"/>
  </conditionalFormatting>
  <conditionalFormatting sqref="F57">
    <cfRule type="duplicateValues" dxfId="14" priority="14"/>
  </conditionalFormatting>
  <conditionalFormatting sqref="F58">
    <cfRule type="duplicateValues" dxfId="13" priority="9"/>
  </conditionalFormatting>
  <conditionalFormatting sqref="F50">
    <cfRule type="duplicateValues" dxfId="12" priority="85"/>
  </conditionalFormatting>
  <conditionalFormatting sqref="F88 F85">
    <cfRule type="duplicateValues" dxfId="11" priority="86"/>
  </conditionalFormatting>
  <conditionalFormatting sqref="F45">
    <cfRule type="duplicateValues" dxfId="10" priority="8"/>
  </conditionalFormatting>
  <conditionalFormatting sqref="F46">
    <cfRule type="duplicateValues" dxfId="9" priority="7"/>
  </conditionalFormatting>
  <conditionalFormatting sqref="F47">
    <cfRule type="duplicateValues" dxfId="8" priority="6"/>
  </conditionalFormatting>
  <conditionalFormatting sqref="F48">
    <cfRule type="duplicateValues" dxfId="7" priority="5"/>
  </conditionalFormatting>
  <conditionalFormatting sqref="F49">
    <cfRule type="duplicateValues" dxfId="6" priority="4"/>
  </conditionalFormatting>
  <conditionalFormatting sqref="F120">
    <cfRule type="duplicateValues" dxfId="5" priority="2"/>
  </conditionalFormatting>
  <conditionalFormatting sqref="F102">
    <cfRule type="duplicateValues" dxfId="4" priority="1"/>
  </conditionalFormatting>
  <conditionalFormatting sqref="F60">
    <cfRule type="duplicateValues" dxfId="3" priority="87"/>
  </conditionalFormatting>
  <conditionalFormatting sqref="F118">
    <cfRule type="duplicateValues" dxfId="2" priority="89"/>
  </conditionalFormatting>
  <conditionalFormatting sqref="F59">
    <cfRule type="duplicateValues" dxfId="1" priority="90"/>
  </conditionalFormatting>
  <conditionalFormatting sqref="F34">
    <cfRule type="duplicateValues" dxfId="0" priority="91"/>
  </conditionalFormatting>
  <pageMargins left="0.31496062992125984" right="0.31496062992125984" top="0.35433070866141736" bottom="0.74803149606299213" header="0.31496062992125984" footer="0.31496062992125984"/>
  <pageSetup scale="75" fitToHeight="0" orientation="landscape" r:id="rId1"/>
  <headerFooter>
    <oddHeader>&amp;C&amp;N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K44" sqref="K44"/>
    </sheetView>
  </sheetViews>
  <sheetFormatPr baseColWidth="10" defaultRowHeight="15" x14ac:dyDescent="0.25"/>
  <cols>
    <col min="2" max="2" width="34.85546875" customWidth="1"/>
    <col min="3" max="3" width="13.85546875" customWidth="1"/>
    <col min="5" max="5" width="33.28515625" customWidth="1"/>
    <col min="6" max="6" width="27.28515625" customWidth="1"/>
  </cols>
  <sheetData>
    <row r="1" spans="1:8" ht="15.75" thickBot="1" x14ac:dyDescent="0.3">
      <c r="A1" s="10" t="s">
        <v>60</v>
      </c>
      <c r="B1" s="11" t="s">
        <v>61</v>
      </c>
      <c r="C1" s="12" t="s">
        <v>62</v>
      </c>
      <c r="D1" s="12" t="s">
        <v>63</v>
      </c>
      <c r="E1" s="11" t="s">
        <v>64</v>
      </c>
      <c r="F1" s="11" t="s">
        <v>65</v>
      </c>
    </row>
    <row r="2" spans="1:8" ht="15.75" thickBot="1" x14ac:dyDescent="0.3">
      <c r="A2" s="18">
        <v>1</v>
      </c>
      <c r="B2" s="14" t="s">
        <v>66</v>
      </c>
      <c r="C2" s="20">
        <v>1</v>
      </c>
      <c r="D2" s="18">
        <v>9</v>
      </c>
      <c r="E2" s="21">
        <v>12250</v>
      </c>
      <c r="F2" s="21">
        <f>E2*D2*C2</f>
        <v>110250</v>
      </c>
    </row>
    <row r="3" spans="1:8" ht="15.75" thickBot="1" x14ac:dyDescent="0.3">
      <c r="A3" s="18">
        <v>2</v>
      </c>
      <c r="B3" s="14" t="s">
        <v>67</v>
      </c>
      <c r="C3" s="22">
        <v>1</v>
      </c>
      <c r="D3" s="18">
        <v>9</v>
      </c>
      <c r="E3" s="21">
        <v>15000</v>
      </c>
      <c r="F3" s="21">
        <f t="shared" ref="F3:F13" si="0">E3*D3*C3</f>
        <v>135000</v>
      </c>
    </row>
    <row r="4" spans="1:8" ht="15.75" thickBot="1" x14ac:dyDescent="0.3">
      <c r="A4" s="18">
        <v>3</v>
      </c>
      <c r="B4" s="14" t="s">
        <v>70</v>
      </c>
      <c r="C4" s="28">
        <v>1</v>
      </c>
      <c r="D4" s="23">
        <v>9</v>
      </c>
      <c r="E4" s="30">
        <v>9350</v>
      </c>
      <c r="F4" s="21">
        <f t="shared" si="0"/>
        <v>84150</v>
      </c>
    </row>
    <row r="5" spans="1:8" ht="15.75" thickBot="1" x14ac:dyDescent="0.3">
      <c r="A5" s="18">
        <v>4</v>
      </c>
      <c r="B5" s="14" t="s">
        <v>68</v>
      </c>
      <c r="C5" s="15">
        <v>1</v>
      </c>
      <c r="D5" s="29">
        <v>9</v>
      </c>
      <c r="E5" s="16">
        <v>9350</v>
      </c>
      <c r="F5" s="21">
        <f t="shared" si="0"/>
        <v>84150</v>
      </c>
    </row>
    <row r="6" spans="1:8" ht="15.75" thickBot="1" x14ac:dyDescent="0.3">
      <c r="A6" s="18">
        <v>5</v>
      </c>
      <c r="B6" s="14" t="s">
        <v>71</v>
      </c>
      <c r="C6" s="15">
        <v>1</v>
      </c>
      <c r="D6" s="27">
        <v>9</v>
      </c>
      <c r="E6" s="16">
        <v>8200</v>
      </c>
      <c r="F6" s="21">
        <f t="shared" si="0"/>
        <v>73800</v>
      </c>
    </row>
    <row r="7" spans="1:8" ht="15.75" thickBot="1" x14ac:dyDescent="0.3">
      <c r="A7" s="18">
        <v>6</v>
      </c>
      <c r="B7" s="14" t="s">
        <v>72</v>
      </c>
      <c r="C7" s="15">
        <v>1</v>
      </c>
      <c r="D7" s="19">
        <v>9</v>
      </c>
      <c r="E7" s="16">
        <v>8000</v>
      </c>
      <c r="F7" s="21">
        <f t="shared" si="0"/>
        <v>72000</v>
      </c>
    </row>
    <row r="8" spans="1:8" ht="15.75" thickBot="1" x14ac:dyDescent="0.3">
      <c r="A8" s="18">
        <v>7</v>
      </c>
      <c r="B8" s="14" t="s">
        <v>69</v>
      </c>
      <c r="C8" s="15">
        <v>1</v>
      </c>
      <c r="D8" s="27">
        <v>9</v>
      </c>
      <c r="E8" s="16">
        <v>7600</v>
      </c>
      <c r="F8" s="21">
        <f t="shared" si="0"/>
        <v>68400</v>
      </c>
    </row>
    <row r="9" spans="1:8" ht="15.75" thickBot="1" x14ac:dyDescent="0.3">
      <c r="A9" s="18">
        <v>8</v>
      </c>
      <c r="B9" s="14" t="s">
        <v>73</v>
      </c>
      <c r="C9" s="28">
        <v>7</v>
      </c>
      <c r="D9" s="27">
        <v>9</v>
      </c>
      <c r="E9" s="16">
        <v>6450</v>
      </c>
      <c r="F9" s="21">
        <f t="shared" si="0"/>
        <v>406350</v>
      </c>
    </row>
    <row r="10" spans="1:8" ht="15.75" thickBot="1" x14ac:dyDescent="0.3">
      <c r="A10" s="18">
        <v>9</v>
      </c>
      <c r="B10" s="14" t="s">
        <v>71</v>
      </c>
      <c r="C10" s="15">
        <v>1</v>
      </c>
      <c r="D10" s="25">
        <v>9</v>
      </c>
      <c r="E10" s="16">
        <v>6450</v>
      </c>
      <c r="F10" s="21">
        <f t="shared" si="0"/>
        <v>58050</v>
      </c>
    </row>
    <row r="11" spans="1:8" ht="15.75" thickBot="1" x14ac:dyDescent="0.3">
      <c r="A11" s="18">
        <v>10</v>
      </c>
      <c r="B11" s="14" t="s">
        <v>74</v>
      </c>
      <c r="C11" s="15">
        <v>1</v>
      </c>
      <c r="D11" s="27">
        <v>9</v>
      </c>
      <c r="E11" s="16">
        <v>5850</v>
      </c>
      <c r="F11" s="21">
        <f t="shared" si="0"/>
        <v>52650</v>
      </c>
    </row>
    <row r="12" spans="1:8" ht="15.75" thickBot="1" x14ac:dyDescent="0.3">
      <c r="A12" s="18">
        <v>11</v>
      </c>
      <c r="B12" s="14" t="s">
        <v>75</v>
      </c>
      <c r="C12" s="15">
        <v>1</v>
      </c>
      <c r="D12" s="27">
        <v>9</v>
      </c>
      <c r="E12" s="16">
        <v>8200</v>
      </c>
      <c r="F12" s="21">
        <f t="shared" si="0"/>
        <v>73800</v>
      </c>
    </row>
    <row r="13" spans="1:8" ht="15.75" thickBot="1" x14ac:dyDescent="0.3">
      <c r="A13" s="27">
        <v>12</v>
      </c>
      <c r="B13" s="14" t="s">
        <v>76</v>
      </c>
      <c r="C13" s="15">
        <v>1</v>
      </c>
      <c r="D13" s="19">
        <v>9</v>
      </c>
      <c r="E13" s="16">
        <v>7000</v>
      </c>
      <c r="F13" s="30">
        <f t="shared" si="0"/>
        <v>63000</v>
      </c>
      <c r="H13" s="24"/>
    </row>
    <row r="14" spans="1:8" x14ac:dyDescent="0.25">
      <c r="D14" s="26"/>
    </row>
    <row r="15" spans="1:8" ht="18.75" x14ac:dyDescent="0.3">
      <c r="F15" s="31">
        <f>SUM(F2:F13)</f>
        <v>1281600</v>
      </c>
    </row>
    <row r="17" spans="1:6" ht="15.75" thickBot="1" x14ac:dyDescent="0.3"/>
    <row r="18" spans="1:6" ht="15.75" thickBot="1" x14ac:dyDescent="0.3">
      <c r="A18" s="10" t="s">
        <v>60</v>
      </c>
      <c r="B18" s="11" t="s">
        <v>61</v>
      </c>
      <c r="C18" s="12" t="s">
        <v>62</v>
      </c>
      <c r="D18" s="12" t="s">
        <v>63</v>
      </c>
      <c r="E18" s="11" t="s">
        <v>64</v>
      </c>
      <c r="F18" s="11" t="s">
        <v>65</v>
      </c>
    </row>
    <row r="19" spans="1:6" ht="15.75" thickBot="1" x14ac:dyDescent="0.3">
      <c r="A19" s="18">
        <v>1</v>
      </c>
      <c r="B19" s="13" t="s">
        <v>78</v>
      </c>
      <c r="C19" s="20">
        <v>1</v>
      </c>
      <c r="D19" s="18">
        <v>9</v>
      </c>
      <c r="E19" s="21">
        <v>12250</v>
      </c>
      <c r="F19" s="21">
        <f>E19*D19</f>
        <v>110250</v>
      </c>
    </row>
    <row r="20" spans="1:6" ht="15.75" thickBot="1" x14ac:dyDescent="0.3">
      <c r="A20" s="18">
        <v>2</v>
      </c>
      <c r="B20" s="27" t="s">
        <v>79</v>
      </c>
      <c r="C20" s="28">
        <v>4</v>
      </c>
      <c r="D20" s="32">
        <v>9</v>
      </c>
      <c r="E20" s="33">
        <v>11700</v>
      </c>
      <c r="F20" s="34">
        <f>C20*D20*E20</f>
        <v>421200</v>
      </c>
    </row>
    <row r="21" spans="1:6" ht="15.75" thickBot="1" x14ac:dyDescent="0.3">
      <c r="A21" s="18">
        <v>3</v>
      </c>
      <c r="B21" s="14" t="s">
        <v>80</v>
      </c>
      <c r="C21" s="15">
        <v>1</v>
      </c>
      <c r="D21" s="14">
        <v>9</v>
      </c>
      <c r="E21" s="16">
        <v>8750</v>
      </c>
      <c r="F21" s="17">
        <f t="shared" ref="F21:F29" si="1">C21*D21*E21</f>
        <v>78750</v>
      </c>
    </row>
    <row r="22" spans="1:6" ht="15.75" thickBot="1" x14ac:dyDescent="0.3">
      <c r="A22" s="18">
        <v>4</v>
      </c>
      <c r="B22" s="14" t="s">
        <v>81</v>
      </c>
      <c r="C22" s="15">
        <v>1</v>
      </c>
      <c r="D22" s="14">
        <v>9</v>
      </c>
      <c r="E22" s="16">
        <v>8200</v>
      </c>
      <c r="F22" s="17">
        <f t="shared" si="1"/>
        <v>73800</v>
      </c>
    </row>
    <row r="23" spans="1:6" ht="15.75" thickBot="1" x14ac:dyDescent="0.3">
      <c r="A23" s="18">
        <v>5</v>
      </c>
      <c r="B23" s="14" t="s">
        <v>82</v>
      </c>
      <c r="C23" s="15">
        <v>1</v>
      </c>
      <c r="D23" s="14">
        <v>9</v>
      </c>
      <c r="E23" s="16">
        <v>7600</v>
      </c>
      <c r="F23" s="17">
        <f t="shared" si="1"/>
        <v>68400</v>
      </c>
    </row>
    <row r="24" spans="1:6" ht="15.75" thickBot="1" x14ac:dyDescent="0.3">
      <c r="A24" s="18">
        <v>6</v>
      </c>
      <c r="B24" s="14" t="s">
        <v>82</v>
      </c>
      <c r="C24" s="15">
        <v>1</v>
      </c>
      <c r="D24" s="14">
        <v>9</v>
      </c>
      <c r="E24" s="16">
        <v>6450</v>
      </c>
      <c r="F24" s="17">
        <f t="shared" si="1"/>
        <v>58050</v>
      </c>
    </row>
    <row r="25" spans="1:6" ht="15.75" thickBot="1" x14ac:dyDescent="0.3">
      <c r="A25" s="18">
        <v>7</v>
      </c>
      <c r="B25" s="14" t="s">
        <v>82</v>
      </c>
      <c r="C25" s="15">
        <v>3</v>
      </c>
      <c r="D25" s="14">
        <v>9</v>
      </c>
      <c r="E25" s="16">
        <v>5850</v>
      </c>
      <c r="F25" s="17">
        <f t="shared" si="1"/>
        <v>157950</v>
      </c>
    </row>
    <row r="26" spans="1:6" ht="15.75" thickBot="1" x14ac:dyDescent="0.3">
      <c r="A26" s="18">
        <v>8</v>
      </c>
      <c r="B26" s="14" t="s">
        <v>77</v>
      </c>
      <c r="C26" s="15">
        <v>1</v>
      </c>
      <c r="D26" s="14">
        <v>9</v>
      </c>
      <c r="E26" s="16">
        <v>5850</v>
      </c>
      <c r="F26" s="17">
        <f t="shared" si="1"/>
        <v>52650</v>
      </c>
    </row>
    <row r="27" spans="1:6" ht="15.75" thickBot="1" x14ac:dyDescent="0.3">
      <c r="A27" s="18">
        <v>9</v>
      </c>
      <c r="B27" s="14" t="s">
        <v>83</v>
      </c>
      <c r="C27" s="15">
        <v>2</v>
      </c>
      <c r="D27" s="14">
        <v>9</v>
      </c>
      <c r="E27" s="16">
        <v>5250</v>
      </c>
      <c r="F27" s="17">
        <f t="shared" si="1"/>
        <v>94500</v>
      </c>
    </row>
    <row r="28" spans="1:6" ht="15.75" thickBot="1" x14ac:dyDescent="0.3">
      <c r="A28" s="18">
        <v>10</v>
      </c>
      <c r="B28" s="14" t="s">
        <v>84</v>
      </c>
      <c r="C28" s="15">
        <v>1</v>
      </c>
      <c r="D28" s="14">
        <v>9</v>
      </c>
      <c r="E28" s="16">
        <v>13350</v>
      </c>
      <c r="F28" s="17">
        <f t="shared" si="1"/>
        <v>120150</v>
      </c>
    </row>
    <row r="29" spans="1:6" ht="15.75" thickBot="1" x14ac:dyDescent="0.3">
      <c r="A29" s="18">
        <v>11</v>
      </c>
      <c r="B29" s="14" t="s">
        <v>85</v>
      </c>
      <c r="C29" s="15">
        <v>1</v>
      </c>
      <c r="D29" s="14">
        <v>9</v>
      </c>
      <c r="E29" s="16">
        <v>7000</v>
      </c>
      <c r="F29" s="17">
        <f t="shared" si="1"/>
        <v>63000</v>
      </c>
    </row>
    <row r="30" spans="1:6" ht="15.75" thickBot="1" x14ac:dyDescent="0.3">
      <c r="A30" s="27">
        <v>12</v>
      </c>
      <c r="B30" s="14" t="s">
        <v>86</v>
      </c>
      <c r="C30" s="15">
        <v>1</v>
      </c>
      <c r="D30" s="14">
        <v>9</v>
      </c>
      <c r="E30" s="16">
        <v>5850</v>
      </c>
      <c r="F30" s="17">
        <v>60000</v>
      </c>
    </row>
    <row r="32" spans="1:6" x14ac:dyDescent="0.25">
      <c r="F32" s="24">
        <f>SUM(F19:F30)</f>
        <v>1358700</v>
      </c>
    </row>
    <row r="34" spans="1:6" ht="15.75" thickBot="1" x14ac:dyDescent="0.3"/>
    <row r="35" spans="1:6" ht="15.75" thickBot="1" x14ac:dyDescent="0.3">
      <c r="A35" s="10" t="s">
        <v>60</v>
      </c>
      <c r="B35" s="11" t="s">
        <v>61</v>
      </c>
      <c r="C35" s="12" t="s">
        <v>62</v>
      </c>
      <c r="D35" s="12" t="s">
        <v>63</v>
      </c>
      <c r="E35" s="11" t="s">
        <v>64</v>
      </c>
      <c r="F35" s="11" t="s">
        <v>65</v>
      </c>
    </row>
    <row r="36" spans="1:6" ht="15.75" thickBot="1" x14ac:dyDescent="0.3">
      <c r="A36" s="18">
        <v>1</v>
      </c>
      <c r="B36" s="13" t="s">
        <v>87</v>
      </c>
      <c r="C36" s="20">
        <v>1</v>
      </c>
      <c r="D36" s="18">
        <v>9</v>
      </c>
      <c r="E36" s="21">
        <v>5850</v>
      </c>
      <c r="F36" s="21">
        <f>E36*D36</f>
        <v>52650</v>
      </c>
    </row>
    <row r="37" spans="1:6" ht="15.75" thickBot="1" x14ac:dyDescent="0.3">
      <c r="A37" s="18">
        <v>2</v>
      </c>
      <c r="B37" s="27" t="s">
        <v>88</v>
      </c>
      <c r="C37" s="28">
        <v>2</v>
      </c>
      <c r="D37" s="32">
        <v>9</v>
      </c>
      <c r="E37" s="33">
        <v>5850</v>
      </c>
      <c r="F37" s="34">
        <f>C37*D37*E37</f>
        <v>105300</v>
      </c>
    </row>
    <row r="38" spans="1:6" ht="15.75" thickBot="1" x14ac:dyDescent="0.3">
      <c r="A38" s="27">
        <v>3</v>
      </c>
      <c r="B38" s="14" t="s">
        <v>89</v>
      </c>
      <c r="C38" s="15">
        <v>1</v>
      </c>
      <c r="D38" s="14">
        <v>9</v>
      </c>
      <c r="E38" s="16">
        <v>4700</v>
      </c>
      <c r="F38" s="17">
        <f>C38*D38*E38</f>
        <v>42300</v>
      </c>
    </row>
    <row r="40" spans="1:6" x14ac:dyDescent="0.25">
      <c r="F40" s="24">
        <f>SUM(F36:F38)</f>
        <v>200250</v>
      </c>
    </row>
    <row r="41" spans="1:6" ht="15.75" thickBot="1" x14ac:dyDescent="0.3"/>
    <row r="42" spans="1:6" ht="15.75" thickBot="1" x14ac:dyDescent="0.3">
      <c r="A42" s="10" t="s">
        <v>60</v>
      </c>
      <c r="B42" s="11" t="s">
        <v>61</v>
      </c>
      <c r="C42" s="12" t="s">
        <v>62</v>
      </c>
      <c r="D42" s="12" t="s">
        <v>63</v>
      </c>
      <c r="E42" s="11" t="s">
        <v>64</v>
      </c>
      <c r="F42" s="11" t="s">
        <v>65</v>
      </c>
    </row>
    <row r="43" spans="1:6" ht="15.75" thickBot="1" x14ac:dyDescent="0.3">
      <c r="A43" s="18">
        <v>1</v>
      </c>
      <c r="B43" s="13" t="s">
        <v>90</v>
      </c>
      <c r="C43" s="20">
        <v>3</v>
      </c>
      <c r="D43" s="18">
        <v>9</v>
      </c>
      <c r="E43" s="21">
        <v>5850</v>
      </c>
      <c r="F43" s="21">
        <f>E43*D43*C43</f>
        <v>157950</v>
      </c>
    </row>
    <row r="44" spans="1:6" ht="15.75" thickBot="1" x14ac:dyDescent="0.3">
      <c r="A44" s="18">
        <v>2</v>
      </c>
      <c r="B44" s="27" t="s">
        <v>91</v>
      </c>
      <c r="C44" s="28">
        <v>1</v>
      </c>
      <c r="D44" s="32">
        <v>9</v>
      </c>
      <c r="E44" s="33">
        <v>5250</v>
      </c>
      <c r="F44" s="34">
        <f>C44*D44*E44</f>
        <v>47250</v>
      </c>
    </row>
    <row r="45" spans="1:6" ht="15.75" thickBot="1" x14ac:dyDescent="0.3">
      <c r="A45" s="27">
        <v>3</v>
      </c>
      <c r="B45" s="14" t="s">
        <v>92</v>
      </c>
      <c r="C45" s="15">
        <v>4</v>
      </c>
      <c r="D45" s="14">
        <v>9</v>
      </c>
      <c r="E45" s="16">
        <v>4100</v>
      </c>
      <c r="F45" s="17">
        <f>C45*D45*E45</f>
        <v>147600</v>
      </c>
    </row>
    <row r="47" spans="1:6" x14ac:dyDescent="0.25">
      <c r="F47" s="24">
        <f>SUM(F43:F45)</f>
        <v>352800</v>
      </c>
    </row>
    <row r="50" spans="6:6" x14ac:dyDescent="0.25">
      <c r="F50" s="24">
        <f>SUM(F47+F40+F32+F15)</f>
        <v>3193350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029 </vt:lpstr>
      <vt:lpstr>Hoja1</vt:lpstr>
      <vt:lpstr>'NOMINA 029 '!Área_de_impresión</vt:lpstr>
      <vt:lpstr>'NOMINA 029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2022-05-25T16:06:48Z</cp:lastPrinted>
  <dcterms:created xsi:type="dcterms:W3CDTF">2019-01-22T18:57:28Z</dcterms:created>
  <dcterms:modified xsi:type="dcterms:W3CDTF">2022-06-02T16:16:15Z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