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MSA 2021\3. Informes mensuales\4. Abril 2021\"/>
    </mc:Choice>
  </mc:AlternateContent>
  <bookViews>
    <workbookView xWindow="0" yWindow="0" windowWidth="28800" windowHeight="12330" activeTab="1"/>
  </bookViews>
  <sheets>
    <sheet name="CUATRIMESTRAL" sheetId="12" r:id="rId1"/>
    <sheet name="Abril" sheetId="11" r:id="rId2"/>
    <sheet name="Marzo" sheetId="10" r:id="rId3"/>
    <sheet name="Febrero" sheetId="9" r:id="rId4"/>
    <sheet name="Enero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1" l="1"/>
  <c r="K8" i="10"/>
  <c r="K9" i="10"/>
  <c r="K10" i="10"/>
  <c r="K11" i="10"/>
  <c r="K12" i="10"/>
  <c r="K13" i="10"/>
  <c r="K14" i="10"/>
  <c r="K15" i="10"/>
  <c r="K16" i="10"/>
  <c r="K17" i="10"/>
  <c r="K18" i="10"/>
  <c r="K20" i="10"/>
  <c r="K7" i="10"/>
  <c r="K8" i="9"/>
  <c r="K9" i="9"/>
  <c r="L9" i="9" s="1"/>
  <c r="M9" i="9" s="1"/>
  <c r="K10" i="9"/>
  <c r="K11" i="9"/>
  <c r="K12" i="9"/>
  <c r="K13" i="9"/>
  <c r="K14" i="9"/>
  <c r="L14" i="9" s="1"/>
  <c r="M14" i="9" s="1"/>
  <c r="K15" i="9"/>
  <c r="K16" i="9"/>
  <c r="L16" i="9" s="1"/>
  <c r="M16" i="9" s="1"/>
  <c r="K17" i="9"/>
  <c r="K18" i="9"/>
  <c r="K19" i="9"/>
  <c r="K20" i="9"/>
  <c r="L20" i="9" s="1"/>
  <c r="M20" i="9" s="1"/>
  <c r="L21" i="9"/>
  <c r="M21" i="9" s="1"/>
  <c r="K7" i="9"/>
  <c r="L7" i="9" s="1"/>
  <c r="M7" i="9" s="1"/>
  <c r="I21" i="10"/>
  <c r="L21" i="10" s="1"/>
  <c r="M21" i="10" s="1"/>
  <c r="G21" i="10"/>
  <c r="I20" i="10"/>
  <c r="L20" i="10" s="1"/>
  <c r="M20" i="10" s="1"/>
  <c r="G20" i="10"/>
  <c r="I19" i="10"/>
  <c r="L19" i="10" s="1"/>
  <c r="M19" i="10" s="1"/>
  <c r="G19" i="10"/>
  <c r="M18" i="10"/>
  <c r="I18" i="10"/>
  <c r="G18" i="10"/>
  <c r="I17" i="10"/>
  <c r="L17" i="10" s="1"/>
  <c r="M17" i="10" s="1"/>
  <c r="G17" i="10"/>
  <c r="I16" i="10"/>
  <c r="L16" i="10" s="1"/>
  <c r="M16" i="10" s="1"/>
  <c r="G16" i="10"/>
  <c r="I15" i="10"/>
  <c r="L15" i="10" s="1"/>
  <c r="M15" i="10" s="1"/>
  <c r="G15" i="10"/>
  <c r="I14" i="10"/>
  <c r="L14" i="10" s="1"/>
  <c r="M14" i="10" s="1"/>
  <c r="G14" i="10"/>
  <c r="I13" i="10"/>
  <c r="L13" i="10" s="1"/>
  <c r="M13" i="10" s="1"/>
  <c r="G13" i="10"/>
  <c r="L12" i="10"/>
  <c r="M12" i="10" s="1"/>
  <c r="I12" i="10"/>
  <c r="G12" i="10"/>
  <c r="I11" i="10"/>
  <c r="L11" i="10" s="1"/>
  <c r="M11" i="10" s="1"/>
  <c r="G11" i="10"/>
  <c r="L10" i="10"/>
  <c r="M10" i="10" s="1"/>
  <c r="I10" i="10"/>
  <c r="G10" i="10"/>
  <c r="I9" i="10"/>
  <c r="L9" i="10" s="1"/>
  <c r="M9" i="10" s="1"/>
  <c r="G9" i="10"/>
  <c r="I8" i="10"/>
  <c r="L8" i="10" s="1"/>
  <c r="M8" i="10" s="1"/>
  <c r="G8" i="10"/>
  <c r="I7" i="10"/>
  <c r="G7" i="10"/>
  <c r="L21" i="1"/>
  <c r="M21" i="1" s="1"/>
  <c r="L20" i="1"/>
  <c r="M20" i="1" s="1"/>
  <c r="M19" i="1"/>
  <c r="L19" i="1"/>
  <c r="M18" i="1"/>
  <c r="L17" i="1"/>
  <c r="M17" i="1" s="1"/>
  <c r="M16" i="1"/>
  <c r="L16" i="1"/>
  <c r="L15" i="1"/>
  <c r="M15" i="1" s="1"/>
  <c r="L14" i="1"/>
  <c r="M14" i="1" s="1"/>
  <c r="L13" i="1"/>
  <c r="M13" i="1" s="1"/>
  <c r="M12" i="1"/>
  <c r="L12" i="1"/>
  <c r="L11" i="1"/>
  <c r="M11" i="1" s="1"/>
  <c r="L10" i="1"/>
  <c r="M10" i="1" s="1"/>
  <c r="L9" i="1"/>
  <c r="M9" i="1" s="1"/>
  <c r="M8" i="1"/>
  <c r="L8" i="1"/>
  <c r="L7" i="1"/>
  <c r="M7" i="1" s="1"/>
  <c r="L19" i="9"/>
  <c r="M19" i="9" s="1"/>
  <c r="M18" i="9"/>
  <c r="L17" i="9"/>
  <c r="M17" i="9" s="1"/>
  <c r="L15" i="9"/>
  <c r="M15" i="9" s="1"/>
  <c r="L13" i="9"/>
  <c r="M13" i="9" s="1"/>
  <c r="L12" i="9"/>
  <c r="M12" i="9" s="1"/>
  <c r="L11" i="9"/>
  <c r="M11" i="9" s="1"/>
  <c r="L10" i="9"/>
  <c r="M10" i="9" s="1"/>
  <c r="L8" i="9"/>
  <c r="M8" i="9" s="1"/>
  <c r="L7" i="10" l="1"/>
  <c r="M7" i="10" s="1"/>
  <c r="L19" i="11"/>
  <c r="K8" i="11"/>
  <c r="K9" i="11"/>
  <c r="K11" i="11"/>
  <c r="K12" i="11"/>
  <c r="K14" i="11"/>
  <c r="K15" i="11"/>
  <c r="K16" i="11"/>
  <c r="K17" i="11"/>
  <c r="L17" i="11" s="1"/>
  <c r="K18" i="11"/>
  <c r="K20" i="11"/>
  <c r="K21" i="11"/>
  <c r="K7" i="11"/>
  <c r="K13" i="11" l="1"/>
  <c r="K10" i="11"/>
  <c r="A3" i="11"/>
  <c r="A3" i="12" s="1"/>
  <c r="M21" i="12" l="1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</calcChain>
</file>

<file path=xl/sharedStrings.xml><?xml version="1.0" encoding="utf-8"?>
<sst xmlns="http://schemas.openxmlformats.org/spreadsheetml/2006/main" count="389" uniqueCount="71">
  <si>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</si>
  <si>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</si>
  <si>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</si>
  <si>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</si>
  <si>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</si>
  <si>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</si>
  <si>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</si>
  <si>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</si>
  <si>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</si>
  <si>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</si>
  <si>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</si>
  <si>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</si>
  <si>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</si>
  <si>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</si>
  <si>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</si>
  <si>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</si>
  <si>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</si>
  <si>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</si>
  <si>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</si>
  <si>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</si>
  <si>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</si>
  <si>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</si>
  <si>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</si>
  <si>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</si>
  <si>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</si>
  <si>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</si>
  <si>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</si>
  <si>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</si>
  <si>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</si>
  <si>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</si>
  <si>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</si>
  <si>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</si>
  <si>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</si>
  <si>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</si>
  <si>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</si>
  <si>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</si>
  <si>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</si>
  <si>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</si>
  <si>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</si>
  <si>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</si>
  <si>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</si>
  <si>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</si>
  <si>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</si>
  <si>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</si>
  <si>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</si>
  <si>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</si>
  <si>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</si>
  <si>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</si>
  <si>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</si>
  <si>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</si>
  <si>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</si>
  <si>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</si>
  <si>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</si>
  <si>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</si>
  <si>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</si>
  <si>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</si>
  <si>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</si>
  <si>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</si>
  <si>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</si>
  <si>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</si>
  <si>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</si>
  <si>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</si>
  <si>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</si>
  <si>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</si>
  <si>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>Seguimiento al Plan Operativo Anual 2021</t>
  </si>
  <si>
    <t>*8</t>
  </si>
  <si>
    <t>* Las hectareas serán reportadas en el mes de marzo dentro del Sistema de Gestión -SIGES-</t>
  </si>
  <si>
    <t xml:space="preserve"> </t>
  </si>
  <si>
    <t xml:space="preserve">  </t>
  </si>
  <si>
    <t>*7</t>
  </si>
  <si>
    <t>*Las hectareas reflejadas en el comprobante de metas del mes de marzo muestran el consolidado del mes de marzo y febrero.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</si>
</sst>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3.%20Marzo%202021/Seguimiento%20POA%202021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cuatri"/>
      <sheetName val="Agosto"/>
      <sheetName val="Julio"/>
      <sheetName val="Junio"/>
      <sheetName val="Mayo"/>
      <sheetName val="CUATRIMESTRAL"/>
      <sheetName val="Abril"/>
      <sheetName val="Marzo"/>
      <sheetName val="Febrero"/>
      <sheetName val="Enero"/>
      <sheetName val="Programación III cua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12</v>
          </cell>
          <cell r="I7">
            <v>12</v>
          </cell>
        </row>
        <row r="8">
          <cell r="G8">
            <v>12</v>
          </cell>
          <cell r="I8">
            <v>12</v>
          </cell>
        </row>
        <row r="9">
          <cell r="G9">
            <v>12</v>
          </cell>
          <cell r="I9">
            <v>12</v>
          </cell>
        </row>
        <row r="10">
          <cell r="G10">
            <v>7790255.9999999991</v>
          </cell>
          <cell r="I10">
            <v>7790256</v>
          </cell>
        </row>
        <row r="11">
          <cell r="G11">
            <v>341291</v>
          </cell>
          <cell r="I11">
            <v>341291</v>
          </cell>
        </row>
        <row r="12">
          <cell r="G12">
            <v>12</v>
          </cell>
          <cell r="I12">
            <v>12</v>
          </cell>
        </row>
        <row r="13">
          <cell r="G13">
            <v>65</v>
          </cell>
          <cell r="I13">
            <v>65</v>
          </cell>
        </row>
        <row r="14">
          <cell r="G14">
            <v>50000</v>
          </cell>
          <cell r="I14">
            <v>50000</v>
          </cell>
        </row>
        <row r="15">
          <cell r="G15">
            <v>499</v>
          </cell>
          <cell r="I15">
            <v>499</v>
          </cell>
        </row>
        <row r="16">
          <cell r="G16">
            <v>102804</v>
          </cell>
          <cell r="I16">
            <v>102804</v>
          </cell>
        </row>
        <row r="17">
          <cell r="G17">
            <v>102804</v>
          </cell>
          <cell r="I17">
            <v>102804</v>
          </cell>
        </row>
        <row r="18">
          <cell r="G18">
            <v>1</v>
          </cell>
          <cell r="I18">
            <v>1</v>
          </cell>
        </row>
        <row r="19">
          <cell r="G19">
            <v>110</v>
          </cell>
          <cell r="I19">
            <v>110</v>
          </cell>
        </row>
        <row r="20">
          <cell r="G20">
            <v>15</v>
          </cell>
          <cell r="I20">
            <v>15</v>
          </cell>
        </row>
        <row r="21">
          <cell r="G21">
            <v>95</v>
          </cell>
          <cell r="I21">
            <v>95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opLeftCell="A13" workbookViewId="0">
      <selection activeCell="L9" sqref="L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35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 t="s">
        <v>1</v>
      </c>
      <c r="K2" s="1"/>
      <c r="L2" s="1"/>
      <c r="M2" s="1"/>
    </row>
    <row r="3" spans="1:13" ht="18" x14ac:dyDescent="0.25">
      <c r="A3" s="48" t="str">
        <f>+Abril!A3</f>
        <v>Seguimiento al Plan Operativo Anual 2021</v>
      </c>
      <c r="B3" s="48"/>
      <c r="C3" s="48"/>
      <c r="D3" s="48"/>
      <c r="E3" s="48"/>
      <c r="F3" s="48"/>
      <c r="G3" s="48"/>
      <c r="H3" s="48"/>
      <c r="I3" s="48"/>
      <c r="J3" s="61"/>
      <c r="K3" s="62"/>
      <c r="L3" s="62"/>
      <c r="M3" s="62"/>
    </row>
    <row r="4" spans="1:13" x14ac:dyDescent="0.25">
      <c r="A4" s="2"/>
      <c r="B4" s="2"/>
      <c r="C4" s="2"/>
      <c r="D4" s="2"/>
      <c r="E4" s="2"/>
      <c r="F4" s="2"/>
      <c r="G4" s="2"/>
      <c r="H4" s="2"/>
      <c r="I4" s="33"/>
      <c r="J4" s="2"/>
      <c r="K4" s="2"/>
      <c r="L4" s="2"/>
      <c r="M4" s="2"/>
    </row>
    <row r="5" spans="1:13" ht="15.75" x14ac:dyDescent="0.25">
      <c r="A5" s="51" t="s">
        <v>2</v>
      </c>
      <c r="B5" s="53" t="s">
        <v>3</v>
      </c>
      <c r="C5" s="55" t="s">
        <v>4</v>
      </c>
      <c r="D5" s="56"/>
      <c r="E5" s="53" t="s">
        <v>5</v>
      </c>
      <c r="F5" s="57" t="s">
        <v>6</v>
      </c>
      <c r="G5" s="58"/>
      <c r="H5" s="58"/>
      <c r="I5" s="58"/>
      <c r="J5" s="58"/>
      <c r="K5" s="58"/>
      <c r="L5" s="58"/>
      <c r="M5" s="59"/>
    </row>
    <row r="6" spans="1:13" ht="31.5" x14ac:dyDescent="0.25">
      <c r="A6" s="52"/>
      <c r="B6" s="54"/>
      <c r="C6" s="23" t="s">
        <v>7</v>
      </c>
      <c r="D6" s="23" t="s">
        <v>8</v>
      </c>
      <c r="E6" s="54"/>
      <c r="F6" s="3" t="s">
        <v>9</v>
      </c>
      <c r="G6" s="3" t="s">
        <v>10</v>
      </c>
      <c r="H6" s="4" t="s">
        <v>11</v>
      </c>
      <c r="I6" s="34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hidden="1" customHeight="1" x14ac:dyDescent="0.25">
      <c r="A7" s="60">
        <v>1</v>
      </c>
      <c r="B7" s="60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v>3</v>
      </c>
      <c r="L7" s="9">
        <f t="shared" ref="L7:L8" si="0">+K7/I7</f>
        <v>0.25</v>
      </c>
      <c r="M7" s="24">
        <f>+I7-K7</f>
        <v>9</v>
      </c>
    </row>
    <row r="8" spans="1:13" ht="21" hidden="1" customHeight="1" x14ac:dyDescent="0.25">
      <c r="A8" s="44"/>
      <c r="B8" s="44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v>3</v>
      </c>
      <c r="L8" s="9">
        <f t="shared" si="0"/>
        <v>0.25</v>
      </c>
      <c r="M8" s="24">
        <f t="shared" ref="M8:M20" si="1">+I8-K8</f>
        <v>9</v>
      </c>
    </row>
    <row r="9" spans="1:13" ht="50.25" customHeight="1" x14ac:dyDescent="0.25">
      <c r="A9" s="42">
        <v>2</v>
      </c>
      <c r="B9" s="42" t="s">
        <v>23</v>
      </c>
      <c r="C9" s="45" t="s">
        <v>24</v>
      </c>
      <c r="D9" s="45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32">
        <v>1</v>
      </c>
      <c r="K9" s="8">
        <v>2</v>
      </c>
      <c r="L9" s="9">
        <f>+K9/I9</f>
        <v>0.16666666666666666</v>
      </c>
      <c r="M9" s="24">
        <f t="shared" si="1"/>
        <v>10</v>
      </c>
    </row>
    <row r="10" spans="1:13" ht="57" customHeight="1" x14ac:dyDescent="0.25">
      <c r="A10" s="43"/>
      <c r="B10" s="43"/>
      <c r="C10" s="46"/>
      <c r="D10" s="46"/>
      <c r="E10" s="7" t="s">
        <v>27</v>
      </c>
      <c r="F10" s="10" t="s">
        <v>28</v>
      </c>
      <c r="G10" s="11">
        <v>21742560</v>
      </c>
      <c r="H10" s="7" t="s">
        <v>29</v>
      </c>
      <c r="I10" s="8">
        <v>7790256</v>
      </c>
      <c r="J10" s="32">
        <v>893808</v>
      </c>
      <c r="K10" s="8">
        <v>3003696</v>
      </c>
      <c r="L10" s="9">
        <f t="shared" ref="L10:L21" si="2">+K10/I10</f>
        <v>0.38557089779848058</v>
      </c>
      <c r="M10" s="25">
        <f t="shared" si="1"/>
        <v>4786560</v>
      </c>
    </row>
    <row r="11" spans="1:13" ht="55.5" customHeight="1" x14ac:dyDescent="0.25">
      <c r="A11" s="43"/>
      <c r="B11" s="43"/>
      <c r="C11" s="46"/>
      <c r="D11" s="46"/>
      <c r="E11" s="18" t="s">
        <v>30</v>
      </c>
      <c r="F11" s="10" t="s">
        <v>31</v>
      </c>
      <c r="G11" s="8">
        <v>36500</v>
      </c>
      <c r="H11" s="7" t="s">
        <v>29</v>
      </c>
      <c r="I11" s="8">
        <v>40000</v>
      </c>
      <c r="J11" s="32">
        <v>1884</v>
      </c>
      <c r="K11" s="8">
        <v>6925</v>
      </c>
      <c r="L11" s="9">
        <f t="shared" si="2"/>
        <v>0.173125</v>
      </c>
      <c r="M11" s="25">
        <f t="shared" si="1"/>
        <v>33075</v>
      </c>
    </row>
    <row r="12" spans="1:13" ht="78.75" x14ac:dyDescent="0.25">
      <c r="A12" s="43"/>
      <c r="B12" s="43"/>
      <c r="C12" s="46"/>
      <c r="D12" s="47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32">
        <v>1</v>
      </c>
      <c r="K12" s="8">
        <v>2</v>
      </c>
      <c r="L12" s="9">
        <f>+K12/I12</f>
        <v>0.16666666666666666</v>
      </c>
      <c r="M12" s="25">
        <f t="shared" si="1"/>
        <v>10</v>
      </c>
    </row>
    <row r="13" spans="1:13" ht="47.25" x14ac:dyDescent="0.25">
      <c r="A13" s="43"/>
      <c r="B13" s="43"/>
      <c r="C13" s="46"/>
      <c r="D13" s="45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32">
        <v>1</v>
      </c>
      <c r="K13" s="8">
        <v>8</v>
      </c>
      <c r="L13" s="9">
        <f t="shared" si="2"/>
        <v>0.12307692307692308</v>
      </c>
      <c r="M13" s="25">
        <f t="shared" si="1"/>
        <v>57</v>
      </c>
    </row>
    <row r="14" spans="1:13" ht="63" x14ac:dyDescent="0.25">
      <c r="A14" s="43"/>
      <c r="B14" s="43"/>
      <c r="C14" s="47"/>
      <c r="D14" s="47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32">
        <v>0</v>
      </c>
      <c r="K14" s="8">
        <v>1020</v>
      </c>
      <c r="L14" s="9">
        <f t="shared" si="2"/>
        <v>2.0400000000000001E-2</v>
      </c>
      <c r="M14" s="25">
        <f t="shared" si="1"/>
        <v>48980</v>
      </c>
    </row>
    <row r="15" spans="1:13" ht="94.5" x14ac:dyDescent="0.25">
      <c r="A15" s="44"/>
      <c r="B15" s="44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32">
        <v>0</v>
      </c>
      <c r="K15" s="8">
        <v>4</v>
      </c>
      <c r="L15" s="9">
        <f t="shared" si="2"/>
        <v>8.0000000000000002E-3</v>
      </c>
      <c r="M15" s="25">
        <f t="shared" si="1"/>
        <v>496</v>
      </c>
    </row>
    <row r="16" spans="1:13" ht="56.25" customHeight="1" x14ac:dyDescent="0.25">
      <c r="A16" s="42">
        <v>4</v>
      </c>
      <c r="B16" s="42" t="s">
        <v>42</v>
      </c>
      <c r="C16" s="45" t="s">
        <v>43</v>
      </c>
      <c r="D16" s="45" t="s">
        <v>18</v>
      </c>
      <c r="E16" s="42" t="s">
        <v>44</v>
      </c>
      <c r="F16" s="14" t="s">
        <v>45</v>
      </c>
      <c r="G16" s="8">
        <v>256300</v>
      </c>
      <c r="H16" s="7" t="s">
        <v>29</v>
      </c>
      <c r="I16" s="8">
        <v>102804</v>
      </c>
      <c r="J16" s="32">
        <v>506</v>
      </c>
      <c r="K16" s="8">
        <v>0</v>
      </c>
      <c r="L16" s="9">
        <f t="shared" si="2"/>
        <v>0</v>
      </c>
      <c r="M16" s="25">
        <f t="shared" si="1"/>
        <v>102804</v>
      </c>
    </row>
    <row r="17" spans="1:13" ht="56.25" customHeight="1" x14ac:dyDescent="0.25">
      <c r="A17" s="43"/>
      <c r="B17" s="43"/>
      <c r="C17" s="46"/>
      <c r="D17" s="46"/>
      <c r="E17" s="43"/>
      <c r="F17" s="14" t="s">
        <v>46</v>
      </c>
      <c r="G17" s="8">
        <v>256300</v>
      </c>
      <c r="H17" s="7" t="s">
        <v>29</v>
      </c>
      <c r="I17" s="8">
        <v>102804</v>
      </c>
      <c r="J17" s="32">
        <v>506</v>
      </c>
      <c r="K17" s="8">
        <v>0</v>
      </c>
      <c r="L17" s="9">
        <f t="shared" si="2"/>
        <v>0</v>
      </c>
      <c r="M17" s="25">
        <f t="shared" si="1"/>
        <v>102804</v>
      </c>
    </row>
    <row r="18" spans="1:13" ht="47.25" hidden="1" x14ac:dyDescent="0.25">
      <c r="A18" s="19"/>
      <c r="B18" s="44"/>
      <c r="C18" s="47"/>
      <c r="D18" s="21" t="s">
        <v>18</v>
      </c>
      <c r="E18" s="44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v>0</v>
      </c>
      <c r="L18" s="9">
        <v>0</v>
      </c>
      <c r="M18" s="25">
        <f t="shared" si="1"/>
        <v>1</v>
      </c>
    </row>
    <row r="19" spans="1:13" ht="66" customHeight="1" x14ac:dyDescent="0.25">
      <c r="A19" s="42">
        <v>5</v>
      </c>
      <c r="B19" s="42" t="s">
        <v>49</v>
      </c>
      <c r="C19" s="45" t="s">
        <v>50</v>
      </c>
      <c r="D19" s="45" t="s">
        <v>18</v>
      </c>
      <c r="E19" s="42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15">
        <v>9</v>
      </c>
      <c r="K19" s="8">
        <v>21</v>
      </c>
      <c r="L19" s="9">
        <f t="shared" si="2"/>
        <v>0.19090909090909092</v>
      </c>
      <c r="M19" s="25">
        <f t="shared" si="1"/>
        <v>89</v>
      </c>
    </row>
    <row r="20" spans="1:13" ht="34.5" customHeight="1" x14ac:dyDescent="0.25">
      <c r="A20" s="43"/>
      <c r="B20" s="43"/>
      <c r="C20" s="46"/>
      <c r="D20" s="46"/>
      <c r="E20" s="43"/>
      <c r="F20" s="14" t="s">
        <v>53</v>
      </c>
      <c r="G20" s="6">
        <v>15</v>
      </c>
      <c r="H20" s="7" t="s">
        <v>52</v>
      </c>
      <c r="I20" s="8">
        <v>15</v>
      </c>
      <c r="J20" s="15">
        <v>0</v>
      </c>
      <c r="K20" s="8">
        <v>0</v>
      </c>
      <c r="L20" s="9">
        <f t="shared" si="2"/>
        <v>0</v>
      </c>
      <c r="M20" s="25">
        <f t="shared" si="1"/>
        <v>15</v>
      </c>
    </row>
    <row r="21" spans="1:13" ht="47.25" x14ac:dyDescent="0.25">
      <c r="A21" s="44"/>
      <c r="B21" s="44"/>
      <c r="C21" s="47"/>
      <c r="D21" s="47"/>
      <c r="E21" s="44"/>
      <c r="F21" s="14" t="s">
        <v>54</v>
      </c>
      <c r="G21" s="6">
        <v>95</v>
      </c>
      <c r="H21" s="7" t="s">
        <v>52</v>
      </c>
      <c r="I21" s="8">
        <v>95</v>
      </c>
      <c r="J21" s="15">
        <v>9</v>
      </c>
      <c r="K21" s="8">
        <v>21</v>
      </c>
      <c r="L21" s="9">
        <f t="shared" si="2"/>
        <v>0.22105263157894736</v>
      </c>
      <c r="M21" s="25">
        <f>+I21-K21</f>
        <v>74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K19" sqref="K1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 t="s">
        <v>1</v>
      </c>
      <c r="K2" s="1"/>
      <c r="L2" s="1"/>
      <c r="M2" s="1"/>
    </row>
    <row r="3" spans="1:13" ht="18" x14ac:dyDescent="0.25">
      <c r="A3" s="48" t="str">
        <f>+Marzo!A3</f>
        <v>Seguimiento al Plan Operativo Anual 2021</v>
      </c>
      <c r="B3" s="48"/>
      <c r="C3" s="48"/>
      <c r="D3" s="48"/>
      <c r="E3" s="48"/>
      <c r="F3" s="48"/>
      <c r="G3" s="48"/>
      <c r="H3" s="48"/>
      <c r="I3" s="48"/>
      <c r="J3" s="49" t="s">
        <v>61</v>
      </c>
      <c r="K3" s="50"/>
      <c r="L3" s="50"/>
      <c r="M3" s="5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1" t="s">
        <v>2</v>
      </c>
      <c r="B5" s="53" t="s">
        <v>3</v>
      </c>
      <c r="C5" s="55" t="s">
        <v>4</v>
      </c>
      <c r="D5" s="56"/>
      <c r="E5" s="53" t="s">
        <v>5</v>
      </c>
      <c r="F5" s="57" t="s">
        <v>6</v>
      </c>
      <c r="G5" s="58"/>
      <c r="H5" s="58"/>
      <c r="I5" s="58"/>
      <c r="J5" s="58"/>
      <c r="K5" s="58"/>
      <c r="L5" s="58"/>
      <c r="M5" s="59"/>
    </row>
    <row r="6" spans="1:13" ht="31.5" x14ac:dyDescent="0.25">
      <c r="A6" s="52"/>
      <c r="B6" s="54"/>
      <c r="C6" s="23" t="s">
        <v>7</v>
      </c>
      <c r="D6" s="23" t="s">
        <v>8</v>
      </c>
      <c r="E6" s="54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0">
        <v>1</v>
      </c>
      <c r="B7" s="60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f>+J7+Marzo!K7</f>
        <v>3</v>
      </c>
      <c r="L7" s="9">
        <f t="shared" ref="L7:L8" si="0">+K7/I7</f>
        <v>0.25</v>
      </c>
      <c r="M7" s="9">
        <f>(1-L7)</f>
        <v>0.75</v>
      </c>
    </row>
    <row r="8" spans="1:13" ht="21" customHeight="1" x14ac:dyDescent="0.25">
      <c r="A8" s="44"/>
      <c r="B8" s="44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f>+J8+Marzo!K8</f>
        <v>3</v>
      </c>
      <c r="L8" s="9">
        <f t="shared" si="0"/>
        <v>0.25</v>
      </c>
      <c r="M8" s="9">
        <f t="shared" ref="M8:M21" si="1">(1-L8)</f>
        <v>0.75</v>
      </c>
    </row>
    <row r="9" spans="1:13" ht="50.25" customHeight="1" x14ac:dyDescent="0.25">
      <c r="A9" s="42">
        <v>2</v>
      </c>
      <c r="B9" s="42" t="s">
        <v>23</v>
      </c>
      <c r="C9" s="45" t="s">
        <v>24</v>
      </c>
      <c r="D9" s="45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+J9+Marzo!K9</f>
        <v>2</v>
      </c>
      <c r="L9" s="9">
        <f>+K9/I9</f>
        <v>0.16666666666666666</v>
      </c>
      <c r="M9" s="9">
        <f t="shared" si="1"/>
        <v>0.83333333333333337</v>
      </c>
    </row>
    <row r="10" spans="1:13" ht="57" customHeight="1" x14ac:dyDescent="0.25">
      <c r="A10" s="43"/>
      <c r="B10" s="43"/>
      <c r="C10" s="46"/>
      <c r="D10" s="46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893808</v>
      </c>
      <c r="K10" s="8">
        <f>+J10+Marzo!K10</f>
        <v>3003697</v>
      </c>
      <c r="L10" s="9">
        <f t="shared" ref="L10:L21" si="2">+K10/I10</f>
        <v>0.38557102616396688</v>
      </c>
      <c r="M10" s="9">
        <f t="shared" si="1"/>
        <v>0.61442897383603312</v>
      </c>
    </row>
    <row r="11" spans="1:13" ht="55.5" customHeight="1" x14ac:dyDescent="0.25">
      <c r="A11" s="43"/>
      <c r="B11" s="43"/>
      <c r="C11" s="46"/>
      <c r="D11" s="46"/>
      <c r="E11" s="18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1884</v>
      </c>
      <c r="K11" s="8">
        <f>+J11+Marzo!K11</f>
        <v>4798</v>
      </c>
      <c r="L11" s="9">
        <f t="shared" si="2"/>
        <v>0.11702439024390245</v>
      </c>
      <c r="M11" s="9">
        <f t="shared" si="1"/>
        <v>0.88297560975609757</v>
      </c>
    </row>
    <row r="12" spans="1:13" ht="78.75" x14ac:dyDescent="0.25">
      <c r="A12" s="43"/>
      <c r="B12" s="43"/>
      <c r="C12" s="46"/>
      <c r="D12" s="47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+J12+Marzo!K12</f>
        <v>2</v>
      </c>
      <c r="L12" s="9">
        <f>+K12/I12</f>
        <v>0.16666666666666666</v>
      </c>
      <c r="M12" s="9">
        <f t="shared" si="1"/>
        <v>0.83333333333333337</v>
      </c>
    </row>
    <row r="13" spans="1:13" ht="47.25" x14ac:dyDescent="0.25">
      <c r="A13" s="43"/>
      <c r="B13" s="43"/>
      <c r="C13" s="46"/>
      <c r="D13" s="45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+J13+Marzo!K13</f>
        <v>4</v>
      </c>
      <c r="L13" s="9">
        <f t="shared" si="2"/>
        <v>6.1538461538461542E-2</v>
      </c>
      <c r="M13" s="9">
        <f t="shared" si="1"/>
        <v>0.93846153846153846</v>
      </c>
    </row>
    <row r="14" spans="1:13" ht="63" x14ac:dyDescent="0.25">
      <c r="A14" s="44"/>
      <c r="B14" s="43"/>
      <c r="C14" s="47"/>
      <c r="D14" s="47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660</v>
      </c>
      <c r="K14" s="8">
        <f>+J14+Marzo!K14</f>
        <v>1020</v>
      </c>
      <c r="L14" s="9">
        <f t="shared" si="2"/>
        <v>2.0400000000000001E-2</v>
      </c>
      <c r="M14" s="9">
        <f t="shared" si="1"/>
        <v>0.97960000000000003</v>
      </c>
    </row>
    <row r="15" spans="1:13" ht="94.5" x14ac:dyDescent="0.25">
      <c r="A15" s="19"/>
      <c r="B15" s="44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4</v>
      </c>
      <c r="K15" s="8">
        <f>+J15+Marzo!K15</f>
        <v>4</v>
      </c>
      <c r="L15" s="9">
        <f t="shared" si="2"/>
        <v>8.0000000000000002E-3</v>
      </c>
      <c r="M15" s="9">
        <f t="shared" si="1"/>
        <v>0.99199999999999999</v>
      </c>
    </row>
    <row r="16" spans="1:13" ht="56.25" customHeight="1" x14ac:dyDescent="0.25">
      <c r="A16" s="42">
        <v>4</v>
      </c>
      <c r="B16" s="42" t="s">
        <v>42</v>
      </c>
      <c r="C16" s="45" t="s">
        <v>43</v>
      </c>
      <c r="D16" s="45" t="s">
        <v>18</v>
      </c>
      <c r="E16" s="42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+J16+Marzo!K16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3"/>
      <c r="B17" s="43"/>
      <c r="C17" s="46"/>
      <c r="D17" s="46"/>
      <c r="E17" s="43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+J17+Marzo!K17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19"/>
      <c r="B18" s="44"/>
      <c r="C18" s="47"/>
      <c r="D18" s="21" t="s">
        <v>18</v>
      </c>
      <c r="E18" s="44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2">
        <v>5</v>
      </c>
      <c r="B19" s="42" t="s">
        <v>49</v>
      </c>
      <c r="C19" s="45" t="s">
        <v>50</v>
      </c>
      <c r="D19" s="45" t="s">
        <v>18</v>
      </c>
      <c r="E19" s="42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6</v>
      </c>
      <c r="K19" s="8">
        <f>+J19+Marzo!K19</f>
        <v>21</v>
      </c>
      <c r="L19" s="9">
        <f>+K19/I19</f>
        <v>0.19090909090909092</v>
      </c>
      <c r="M19" s="9">
        <f t="shared" si="1"/>
        <v>0.80909090909090908</v>
      </c>
    </row>
    <row r="20" spans="1:13" ht="34.5" customHeight="1" x14ac:dyDescent="0.25">
      <c r="A20" s="43"/>
      <c r="B20" s="43"/>
      <c r="C20" s="46"/>
      <c r="D20" s="46"/>
      <c r="E20" s="43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+J20+Marzo!K20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44"/>
      <c r="B21" s="44"/>
      <c r="C21" s="47"/>
      <c r="D21" s="47"/>
      <c r="E21" s="44"/>
      <c r="F21" s="14" t="s">
        <v>54</v>
      </c>
      <c r="G21" s="6">
        <v>95</v>
      </c>
      <c r="H21" s="7" t="s">
        <v>52</v>
      </c>
      <c r="I21" s="6">
        <v>95</v>
      </c>
      <c r="J21" s="15">
        <v>6</v>
      </c>
      <c r="K21" s="8">
        <f>+J21+Marzo!K21</f>
        <v>13</v>
      </c>
      <c r="L21" s="9">
        <f t="shared" si="2"/>
        <v>0.1368421052631579</v>
      </c>
      <c r="M21" s="9">
        <f t="shared" si="1"/>
        <v>0.86315789473684212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13" workbookViewId="0">
      <selection activeCell="K20" sqref="K2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 t="s">
        <v>1</v>
      </c>
      <c r="K2" s="1"/>
      <c r="L2" s="1"/>
      <c r="M2" s="1"/>
    </row>
    <row r="3" spans="1:13" ht="18" x14ac:dyDescent="0.25">
      <c r="A3" s="48" t="s">
        <v>64</v>
      </c>
      <c r="B3" s="48"/>
      <c r="C3" s="48"/>
      <c r="D3" s="48"/>
      <c r="E3" s="48"/>
      <c r="F3" s="48"/>
      <c r="G3" s="48"/>
      <c r="H3" s="48"/>
      <c r="I3" s="48"/>
      <c r="J3" s="49" t="s">
        <v>59</v>
      </c>
      <c r="K3" s="50"/>
      <c r="L3" s="50"/>
      <c r="M3" s="5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1" t="s">
        <v>2</v>
      </c>
      <c r="B5" s="53" t="s">
        <v>3</v>
      </c>
      <c r="C5" s="55" t="s">
        <v>4</v>
      </c>
      <c r="D5" s="56"/>
      <c r="E5" s="53" t="s">
        <v>5</v>
      </c>
      <c r="F5" s="57" t="s">
        <v>6</v>
      </c>
      <c r="G5" s="58"/>
      <c r="H5" s="58"/>
      <c r="I5" s="58"/>
      <c r="J5" s="58"/>
      <c r="K5" s="58"/>
      <c r="L5" s="58"/>
      <c r="M5" s="59"/>
    </row>
    <row r="6" spans="1:13" ht="31.5" x14ac:dyDescent="0.25">
      <c r="A6" s="52"/>
      <c r="B6" s="54"/>
      <c r="C6" s="38" t="s">
        <v>7</v>
      </c>
      <c r="D6" s="38" t="s">
        <v>8</v>
      </c>
      <c r="E6" s="54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0">
        <v>1</v>
      </c>
      <c r="B7" s="60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f>+[1]Enero!G7</f>
        <v>12</v>
      </c>
      <c r="H7" s="7" t="s">
        <v>21</v>
      </c>
      <c r="I7" s="8">
        <f>+[1]Enero!I7</f>
        <v>12</v>
      </c>
      <c r="J7" s="8">
        <v>0</v>
      </c>
      <c r="K7" s="8">
        <f>+J7+Febrero!K7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44"/>
      <c r="B8" s="44"/>
      <c r="C8" s="37" t="s">
        <v>17</v>
      </c>
      <c r="D8" s="37" t="s">
        <v>18</v>
      </c>
      <c r="E8" s="39" t="s">
        <v>19</v>
      </c>
      <c r="F8" s="5" t="s">
        <v>22</v>
      </c>
      <c r="G8" s="6">
        <f>+[1]Enero!G8</f>
        <v>12</v>
      </c>
      <c r="H8" s="7" t="s">
        <v>21</v>
      </c>
      <c r="I8" s="8">
        <f>+[1]Enero!I8</f>
        <v>12</v>
      </c>
      <c r="J8" s="8">
        <v>0</v>
      </c>
      <c r="K8" s="8">
        <f>+J8+Febrero!K8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42">
        <v>2</v>
      </c>
      <c r="B9" s="42" t="s">
        <v>23</v>
      </c>
      <c r="C9" s="45" t="s">
        <v>24</v>
      </c>
      <c r="D9" s="45" t="s">
        <v>18</v>
      </c>
      <c r="E9" s="40" t="s">
        <v>25</v>
      </c>
      <c r="F9" s="5" t="s">
        <v>26</v>
      </c>
      <c r="G9" s="6">
        <f>+[1]Enero!G9</f>
        <v>12</v>
      </c>
      <c r="H9" s="7" t="s">
        <v>21</v>
      </c>
      <c r="I9" s="8">
        <f>+[1]Enero!I9</f>
        <v>12</v>
      </c>
      <c r="J9" s="8">
        <v>1</v>
      </c>
      <c r="K9" s="8">
        <f>+J9+Febrero!K9</f>
        <v>1</v>
      </c>
      <c r="L9" s="9">
        <f>+K9/I9</f>
        <v>8.3333333333333329E-2</v>
      </c>
      <c r="M9" s="9">
        <f t="shared" si="1"/>
        <v>0.91666666666666663</v>
      </c>
    </row>
    <row r="10" spans="1:13" ht="57" customHeight="1" x14ac:dyDescent="0.25">
      <c r="A10" s="43"/>
      <c r="B10" s="43"/>
      <c r="C10" s="46"/>
      <c r="D10" s="46"/>
      <c r="E10" s="7" t="s">
        <v>27</v>
      </c>
      <c r="F10" s="10" t="s">
        <v>28</v>
      </c>
      <c r="G10" s="6">
        <f>+[1]Enero!G10</f>
        <v>7790255.9999999991</v>
      </c>
      <c r="H10" s="7" t="s">
        <v>29</v>
      </c>
      <c r="I10" s="8">
        <f>+[1]Enero!I10</f>
        <v>7790256</v>
      </c>
      <c r="J10" s="6">
        <v>699322</v>
      </c>
      <c r="K10" s="8">
        <f>+J10+Febrero!K10</f>
        <v>2109889</v>
      </c>
      <c r="L10" s="9">
        <f t="shared" ref="L10:L21" si="2">+K10/I10</f>
        <v>0.27083692756695033</v>
      </c>
      <c r="M10" s="9">
        <f t="shared" si="1"/>
        <v>0.72916307243304967</v>
      </c>
    </row>
    <row r="11" spans="1:13" ht="55.5" customHeight="1" x14ac:dyDescent="0.25">
      <c r="A11" s="43"/>
      <c r="B11" s="43"/>
      <c r="C11" s="46"/>
      <c r="D11" s="46"/>
      <c r="E11" s="40" t="s">
        <v>30</v>
      </c>
      <c r="F11" s="10" t="s">
        <v>31</v>
      </c>
      <c r="G11" s="6">
        <f>+[1]Enero!G11</f>
        <v>341291</v>
      </c>
      <c r="H11" s="7" t="s">
        <v>29</v>
      </c>
      <c r="I11" s="8">
        <f>+[1]Enero!I11</f>
        <v>341291</v>
      </c>
      <c r="J11" s="12">
        <v>1083</v>
      </c>
      <c r="K11" s="8">
        <f>+J11+Febrero!K11</f>
        <v>2914</v>
      </c>
      <c r="L11" s="9">
        <f t="shared" si="2"/>
        <v>8.538168307983509E-3</v>
      </c>
      <c r="M11" s="9">
        <f t="shared" si="1"/>
        <v>0.99146183169201652</v>
      </c>
    </row>
    <row r="12" spans="1:13" ht="78.75" x14ac:dyDescent="0.25">
      <c r="A12" s="43"/>
      <c r="B12" s="43"/>
      <c r="C12" s="46"/>
      <c r="D12" s="47"/>
      <c r="E12" s="40" t="s">
        <v>25</v>
      </c>
      <c r="F12" s="5" t="s">
        <v>32</v>
      </c>
      <c r="G12" s="6">
        <f>+[1]Enero!G12</f>
        <v>12</v>
      </c>
      <c r="H12" s="7" t="s">
        <v>21</v>
      </c>
      <c r="I12" s="8">
        <f>+[1]Enero!I12</f>
        <v>12</v>
      </c>
      <c r="J12" s="8">
        <v>1</v>
      </c>
      <c r="K12" s="8">
        <f>+J12+Febrero!K12</f>
        <v>1</v>
      </c>
      <c r="L12" s="9">
        <f>+K12/I12</f>
        <v>8.3333333333333329E-2</v>
      </c>
      <c r="M12" s="9">
        <f t="shared" si="1"/>
        <v>0.91666666666666663</v>
      </c>
    </row>
    <row r="13" spans="1:13" ht="47.25" x14ac:dyDescent="0.25">
      <c r="A13" s="43"/>
      <c r="B13" s="43"/>
      <c r="C13" s="46"/>
      <c r="D13" s="45" t="s">
        <v>18</v>
      </c>
      <c r="E13" s="7" t="s">
        <v>33</v>
      </c>
      <c r="F13" s="5" t="s">
        <v>34</v>
      </c>
      <c r="G13" s="6">
        <f>+[1]Enero!G13</f>
        <v>65</v>
      </c>
      <c r="H13" s="7" t="s">
        <v>35</v>
      </c>
      <c r="I13" s="8">
        <f>+[1]Enero!I13</f>
        <v>65</v>
      </c>
      <c r="J13" s="12">
        <v>0</v>
      </c>
      <c r="K13" s="8">
        <f>+J13+Febrero!K13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44"/>
      <c r="B14" s="43"/>
      <c r="C14" s="47"/>
      <c r="D14" s="47"/>
      <c r="E14" s="40" t="s">
        <v>36</v>
      </c>
      <c r="F14" s="13" t="s">
        <v>37</v>
      </c>
      <c r="G14" s="6">
        <f>+[1]Enero!G14</f>
        <v>50000</v>
      </c>
      <c r="H14" s="7" t="s">
        <v>38</v>
      </c>
      <c r="I14" s="8">
        <f>+[1]Enero!I14</f>
        <v>50000</v>
      </c>
      <c r="J14" s="12">
        <v>360</v>
      </c>
      <c r="K14" s="8">
        <f>+J14+Febrero!K14</f>
        <v>360</v>
      </c>
      <c r="L14" s="9">
        <f t="shared" si="2"/>
        <v>7.1999999999999998E-3</v>
      </c>
      <c r="M14" s="9">
        <f t="shared" si="1"/>
        <v>0.99280000000000002</v>
      </c>
    </row>
    <row r="15" spans="1:13" ht="94.5" x14ac:dyDescent="0.25">
      <c r="A15" s="41"/>
      <c r="B15" s="44"/>
      <c r="C15" s="36"/>
      <c r="D15" s="36" t="s">
        <v>18</v>
      </c>
      <c r="E15" s="40" t="s">
        <v>39</v>
      </c>
      <c r="F15" s="13" t="s">
        <v>40</v>
      </c>
      <c r="G15" s="6">
        <f>+[1]Enero!G15</f>
        <v>499</v>
      </c>
      <c r="H15" s="7" t="s">
        <v>41</v>
      </c>
      <c r="I15" s="8">
        <f>+[1]Enero!I15</f>
        <v>499</v>
      </c>
      <c r="J15" s="12">
        <v>0</v>
      </c>
      <c r="K15" s="8">
        <f>+J15+Febrero!K15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42">
        <v>4</v>
      </c>
      <c r="B16" s="42" t="s">
        <v>42</v>
      </c>
      <c r="C16" s="45" t="s">
        <v>43</v>
      </c>
      <c r="D16" s="45" t="s">
        <v>18</v>
      </c>
      <c r="E16" s="42" t="s">
        <v>44</v>
      </c>
      <c r="F16" s="14" t="s">
        <v>45</v>
      </c>
      <c r="G16" s="6">
        <f>+[1]Enero!G16</f>
        <v>102804</v>
      </c>
      <c r="H16" s="7" t="s">
        <v>29</v>
      </c>
      <c r="I16" s="8">
        <f>+[1]Enero!I16</f>
        <v>102804</v>
      </c>
      <c r="J16" s="8">
        <v>0</v>
      </c>
      <c r="K16" s="8">
        <f>+J16+Febrero!K16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3"/>
      <c r="B17" s="43"/>
      <c r="C17" s="46"/>
      <c r="D17" s="46"/>
      <c r="E17" s="43"/>
      <c r="F17" s="14" t="s">
        <v>46</v>
      </c>
      <c r="G17" s="6">
        <f>+[1]Enero!G17</f>
        <v>102804</v>
      </c>
      <c r="H17" s="7" t="s">
        <v>29</v>
      </c>
      <c r="I17" s="8">
        <f>+[1]Enero!I17</f>
        <v>102804</v>
      </c>
      <c r="J17" s="8">
        <v>0</v>
      </c>
      <c r="K17" s="8">
        <f>+J17+Febrero!K17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44"/>
      <c r="C18" s="47"/>
      <c r="D18" s="36" t="s">
        <v>18</v>
      </c>
      <c r="E18" s="44"/>
      <c r="F18" s="14" t="s">
        <v>47</v>
      </c>
      <c r="G18" s="6">
        <f>+[1]Enero!G18</f>
        <v>1</v>
      </c>
      <c r="H18" s="7" t="s">
        <v>48</v>
      </c>
      <c r="I18" s="8">
        <f>+[1]Enero!I18</f>
        <v>1</v>
      </c>
      <c r="J18" s="8">
        <v>0</v>
      </c>
      <c r="K18" s="8">
        <f>+J18+Febrero!K18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2">
        <v>5</v>
      </c>
      <c r="B19" s="42" t="s">
        <v>49</v>
      </c>
      <c r="C19" s="45" t="s">
        <v>50</v>
      </c>
      <c r="D19" s="45" t="s">
        <v>18</v>
      </c>
      <c r="E19" s="42" t="s">
        <v>44</v>
      </c>
      <c r="F19" s="14" t="s">
        <v>51</v>
      </c>
      <c r="G19" s="6">
        <f>+[1]Enero!G19</f>
        <v>110</v>
      </c>
      <c r="H19" s="7" t="s">
        <v>52</v>
      </c>
      <c r="I19" s="8">
        <f>+[1]Enero!I19</f>
        <v>110</v>
      </c>
      <c r="J19" s="15" t="s">
        <v>69</v>
      </c>
      <c r="K19" s="8">
        <v>15</v>
      </c>
      <c r="L19" s="9">
        <f t="shared" si="2"/>
        <v>0.13636363636363635</v>
      </c>
      <c r="M19" s="9">
        <f t="shared" si="1"/>
        <v>0.86363636363636365</v>
      </c>
    </row>
    <row r="20" spans="1:13" ht="34.5" customHeight="1" x14ac:dyDescent="0.25">
      <c r="A20" s="43"/>
      <c r="B20" s="43"/>
      <c r="C20" s="46"/>
      <c r="D20" s="46"/>
      <c r="E20" s="43"/>
      <c r="F20" s="14" t="s">
        <v>53</v>
      </c>
      <c r="G20" s="6">
        <f>+[1]Enero!G20</f>
        <v>15</v>
      </c>
      <c r="H20" s="7" t="s">
        <v>52</v>
      </c>
      <c r="I20" s="8">
        <f>+[1]Enero!I20</f>
        <v>15</v>
      </c>
      <c r="J20" s="15">
        <v>0</v>
      </c>
      <c r="K20" s="8">
        <f>+J20+Febrero!K20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44"/>
      <c r="B21" s="44"/>
      <c r="C21" s="47"/>
      <c r="D21" s="47"/>
      <c r="E21" s="44"/>
      <c r="F21" s="14" t="s">
        <v>54</v>
      </c>
      <c r="G21" s="6">
        <f>+[1]Enero!G21</f>
        <v>95</v>
      </c>
      <c r="H21" s="7" t="s">
        <v>52</v>
      </c>
      <c r="I21" s="8">
        <f>+[1]Enero!I21</f>
        <v>95</v>
      </c>
      <c r="J21" s="15" t="s">
        <v>69</v>
      </c>
      <c r="K21" s="8">
        <v>7</v>
      </c>
      <c r="L21" s="9">
        <f t="shared" si="2"/>
        <v>7.3684210526315783E-2</v>
      </c>
      <c r="M21" s="9">
        <f t="shared" si="1"/>
        <v>0.9263157894736842</v>
      </c>
    </row>
    <row r="22" spans="1:13" ht="15.75" x14ac:dyDescent="0.25">
      <c r="K22" s="8"/>
    </row>
    <row r="23" spans="1:13" ht="15.75" x14ac:dyDescent="0.25">
      <c r="B23" t="s">
        <v>70</v>
      </c>
      <c r="K23" s="8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opLeftCell="A16" workbookViewId="0">
      <selection activeCell="K22" sqref="K2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 t="s">
        <v>1</v>
      </c>
      <c r="K2" s="1"/>
      <c r="L2" s="1"/>
      <c r="M2" s="1"/>
    </row>
    <row r="3" spans="1:13" ht="18" x14ac:dyDescent="0.25">
      <c r="A3" s="48" t="s">
        <v>64</v>
      </c>
      <c r="B3" s="48"/>
      <c r="C3" s="48"/>
      <c r="D3" s="48"/>
      <c r="E3" s="48"/>
      <c r="F3" s="48"/>
      <c r="G3" s="48"/>
      <c r="H3" s="48"/>
      <c r="I3" s="48"/>
      <c r="J3" s="49" t="s">
        <v>57</v>
      </c>
      <c r="K3" s="50"/>
      <c r="L3" s="50"/>
      <c r="M3" s="5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51" t="s">
        <v>2</v>
      </c>
      <c r="B5" s="53" t="s">
        <v>3</v>
      </c>
      <c r="C5" s="55" t="s">
        <v>4</v>
      </c>
      <c r="D5" s="56"/>
      <c r="E5" s="53" t="s">
        <v>5</v>
      </c>
      <c r="F5" s="57" t="s">
        <v>6</v>
      </c>
      <c r="G5" s="58"/>
      <c r="H5" s="58"/>
      <c r="I5" s="58"/>
      <c r="J5" s="58"/>
      <c r="K5" s="58"/>
      <c r="L5" s="58"/>
      <c r="M5" s="59"/>
    </row>
    <row r="6" spans="1:13" ht="31.5" x14ac:dyDescent="0.25">
      <c r="A6" s="52"/>
      <c r="B6" s="54"/>
      <c r="C6" s="38" t="s">
        <v>7</v>
      </c>
      <c r="D6" s="38" t="s">
        <v>8</v>
      </c>
      <c r="E6" s="54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60">
        <v>1</v>
      </c>
      <c r="B7" s="60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0</v>
      </c>
      <c r="K7" s="8">
        <f>+J7+Enero!K7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44"/>
      <c r="B8" s="44"/>
      <c r="C8" s="37" t="s">
        <v>17</v>
      </c>
      <c r="D8" s="37" t="s">
        <v>18</v>
      </c>
      <c r="E8" s="39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0</v>
      </c>
      <c r="K8" s="8">
        <f>+J8+Enero!K8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42">
        <v>2</v>
      </c>
      <c r="B9" s="42" t="s">
        <v>23</v>
      </c>
      <c r="C9" s="45" t="s">
        <v>24</v>
      </c>
      <c r="D9" s="45" t="s">
        <v>18</v>
      </c>
      <c r="E9" s="40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0</v>
      </c>
      <c r="K9" s="8">
        <f>+J9+Enero!K9</f>
        <v>0</v>
      </c>
      <c r="L9" s="9">
        <f>+K9/I9</f>
        <v>0</v>
      </c>
      <c r="M9" s="9">
        <f t="shared" si="1"/>
        <v>1</v>
      </c>
    </row>
    <row r="10" spans="1:13" ht="57" customHeight="1" x14ac:dyDescent="0.25">
      <c r="A10" s="43"/>
      <c r="B10" s="43"/>
      <c r="C10" s="46"/>
      <c r="D10" s="46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8">
        <v>711245</v>
      </c>
      <c r="K10" s="8">
        <f>+J10+Enero!K10</f>
        <v>1410567</v>
      </c>
      <c r="L10" s="9">
        <f t="shared" ref="L10:L21" si="2">+K10/I10</f>
        <v>0.18106811894243269</v>
      </c>
      <c r="M10" s="9">
        <f t="shared" si="1"/>
        <v>0.81893188105756731</v>
      </c>
    </row>
    <row r="11" spans="1:13" ht="55.5" customHeight="1" x14ac:dyDescent="0.25">
      <c r="A11" s="43"/>
      <c r="B11" s="43"/>
      <c r="C11" s="46"/>
      <c r="D11" s="46"/>
      <c r="E11" s="40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1072</v>
      </c>
      <c r="K11" s="8">
        <f>+J11+Enero!K11</f>
        <v>1831</v>
      </c>
      <c r="L11" s="9">
        <f t="shared" si="2"/>
        <v>4.4658536585365852E-2</v>
      </c>
      <c r="M11" s="9">
        <f t="shared" si="1"/>
        <v>0.95534146341463411</v>
      </c>
    </row>
    <row r="12" spans="1:13" ht="78.75" x14ac:dyDescent="0.25">
      <c r="A12" s="43"/>
      <c r="B12" s="43"/>
      <c r="C12" s="46"/>
      <c r="D12" s="47"/>
      <c r="E12" s="40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0</v>
      </c>
      <c r="K12" s="8">
        <f>+J12+Enero!K12</f>
        <v>0</v>
      </c>
      <c r="L12" s="9">
        <f>+K12/I12</f>
        <v>0</v>
      </c>
      <c r="M12" s="9">
        <f t="shared" si="1"/>
        <v>1</v>
      </c>
    </row>
    <row r="13" spans="1:13" ht="47.25" x14ac:dyDescent="0.25">
      <c r="A13" s="43"/>
      <c r="B13" s="43"/>
      <c r="C13" s="46"/>
      <c r="D13" s="45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+J13+Enero!K13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44"/>
      <c r="B14" s="43"/>
      <c r="C14" s="47"/>
      <c r="D14" s="47"/>
      <c r="E14" s="40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0</v>
      </c>
      <c r="K14" s="8">
        <f>+J14+Enero!K14</f>
        <v>0</v>
      </c>
      <c r="L14" s="9">
        <f t="shared" si="2"/>
        <v>0</v>
      </c>
      <c r="M14" s="9">
        <f t="shared" si="1"/>
        <v>1</v>
      </c>
    </row>
    <row r="15" spans="1:13" ht="94.5" x14ac:dyDescent="0.25">
      <c r="A15" s="41"/>
      <c r="B15" s="44"/>
      <c r="C15" s="36"/>
      <c r="D15" s="36" t="s">
        <v>18</v>
      </c>
      <c r="E15" s="40" t="s">
        <v>39</v>
      </c>
      <c r="F15" s="13" t="s">
        <v>40</v>
      </c>
      <c r="G15" s="8">
        <v>1000</v>
      </c>
      <c r="H15" s="7" t="s">
        <v>41</v>
      </c>
      <c r="I15" s="8">
        <v>700</v>
      </c>
      <c r="J15" s="12">
        <v>0</v>
      </c>
      <c r="K15" s="8">
        <f>+J15+Enero!K15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42">
        <v>4</v>
      </c>
      <c r="B16" s="42" t="s">
        <v>42</v>
      </c>
      <c r="C16" s="45" t="s">
        <v>43</v>
      </c>
      <c r="D16" s="45" t="s">
        <v>18</v>
      </c>
      <c r="E16" s="42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+J16+Enero!K16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43"/>
      <c r="B17" s="43"/>
      <c r="C17" s="46"/>
      <c r="D17" s="46"/>
      <c r="E17" s="43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+J17+Enero!K17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44"/>
      <c r="C18" s="47"/>
      <c r="D18" s="36" t="s">
        <v>18</v>
      </c>
      <c r="E18" s="44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+J18+Enero!K18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42">
        <v>5</v>
      </c>
      <c r="B19" s="42" t="s">
        <v>49</v>
      </c>
      <c r="C19" s="45" t="s">
        <v>50</v>
      </c>
      <c r="D19" s="45" t="s">
        <v>18</v>
      </c>
      <c r="E19" s="42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2">
        <v>8</v>
      </c>
      <c r="K19" s="8">
        <f>+J19+Enero!K19</f>
        <v>8</v>
      </c>
      <c r="L19" s="9">
        <f t="shared" si="2"/>
        <v>7.2727272727272724E-2</v>
      </c>
      <c r="M19" s="9">
        <f t="shared" si="1"/>
        <v>0.92727272727272725</v>
      </c>
    </row>
    <row r="20" spans="1:13" ht="34.5" customHeight="1" x14ac:dyDescent="0.25">
      <c r="A20" s="43"/>
      <c r="B20" s="43"/>
      <c r="C20" s="46"/>
      <c r="D20" s="46"/>
      <c r="E20" s="43"/>
      <c r="F20" s="14" t="s">
        <v>53</v>
      </c>
      <c r="G20" s="6">
        <v>15</v>
      </c>
      <c r="H20" s="7" t="s">
        <v>52</v>
      </c>
      <c r="I20" s="6">
        <v>15</v>
      </c>
      <c r="J20" s="12">
        <v>0</v>
      </c>
      <c r="K20" s="8">
        <f>+J20+Enero!K20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44"/>
      <c r="B21" s="44"/>
      <c r="C21" s="47"/>
      <c r="D21" s="47"/>
      <c r="E21" s="44"/>
      <c r="F21" s="14" t="s">
        <v>54</v>
      </c>
      <c r="G21" s="6">
        <v>95</v>
      </c>
      <c r="H21" s="7" t="s">
        <v>52</v>
      </c>
      <c r="I21" s="6">
        <v>95</v>
      </c>
      <c r="J21" s="12" t="s">
        <v>65</v>
      </c>
      <c r="K21" s="8">
        <v>8</v>
      </c>
      <c r="L21" s="9">
        <f t="shared" si="2"/>
        <v>8.4210526315789472E-2</v>
      </c>
      <c r="M21" s="9">
        <f t="shared" si="1"/>
        <v>0.91578947368421049</v>
      </c>
    </row>
    <row r="22" spans="1:13" x14ac:dyDescent="0.25">
      <c r="D22" t="s">
        <v>66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workbookViewId="0">
      <selection activeCell="N16" sqref="N16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 t="s">
        <v>1</v>
      </c>
      <c r="K2" s="1"/>
      <c r="L2" s="1"/>
      <c r="M2" s="1"/>
    </row>
    <row r="3" spans="1:15" ht="18" x14ac:dyDescent="0.25">
      <c r="A3" s="48" t="s">
        <v>64</v>
      </c>
      <c r="B3" s="48"/>
      <c r="C3" s="48"/>
      <c r="D3" s="48"/>
      <c r="E3" s="48"/>
      <c r="F3" s="48"/>
      <c r="G3" s="48"/>
      <c r="H3" s="48"/>
      <c r="I3" s="48"/>
      <c r="J3" s="49" t="s">
        <v>55</v>
      </c>
      <c r="K3" s="50"/>
      <c r="L3" s="50"/>
      <c r="M3" s="50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51" t="s">
        <v>2</v>
      </c>
      <c r="B5" s="53" t="s">
        <v>3</v>
      </c>
      <c r="C5" s="55" t="s">
        <v>4</v>
      </c>
      <c r="D5" s="56"/>
      <c r="E5" s="53" t="s">
        <v>5</v>
      </c>
      <c r="F5" s="57" t="s">
        <v>6</v>
      </c>
      <c r="G5" s="58"/>
      <c r="H5" s="58"/>
      <c r="I5" s="58"/>
      <c r="J5" s="58"/>
      <c r="K5" s="58"/>
      <c r="L5" s="58"/>
      <c r="M5" s="59"/>
    </row>
    <row r="6" spans="1:15" ht="31.5" x14ac:dyDescent="0.25">
      <c r="A6" s="52"/>
      <c r="B6" s="54"/>
      <c r="C6" s="38" t="s">
        <v>7</v>
      </c>
      <c r="D6" s="38" t="s">
        <v>8</v>
      </c>
      <c r="E6" s="54"/>
      <c r="F6" s="3" t="s">
        <v>9</v>
      </c>
      <c r="G6" s="3" t="s">
        <v>10</v>
      </c>
      <c r="H6" s="4" t="s">
        <v>11</v>
      </c>
      <c r="I6" s="4" t="s">
        <v>12</v>
      </c>
      <c r="J6" s="4" t="s">
        <v>56</v>
      </c>
      <c r="K6" s="4" t="s">
        <v>13</v>
      </c>
      <c r="L6" s="4" t="s">
        <v>14</v>
      </c>
      <c r="M6" s="4" t="s">
        <v>15</v>
      </c>
    </row>
    <row r="7" spans="1:15" ht="25.5" customHeight="1" x14ac:dyDescent="0.25">
      <c r="A7" s="60">
        <v>1</v>
      </c>
      <c r="B7" s="60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27">
        <v>12</v>
      </c>
      <c r="H7" s="26" t="s">
        <v>21</v>
      </c>
      <c r="I7" s="16">
        <v>12</v>
      </c>
      <c r="J7" s="16">
        <v>0</v>
      </c>
      <c r="K7" s="16">
        <v>0</v>
      </c>
      <c r="L7" s="28">
        <f t="shared" ref="L7:L8" si="0">+K7/I7</f>
        <v>0</v>
      </c>
      <c r="M7" s="28">
        <f>(1-L7)</f>
        <v>1</v>
      </c>
      <c r="N7" s="29"/>
      <c r="O7" s="29"/>
    </row>
    <row r="8" spans="1:15" ht="21" customHeight="1" x14ac:dyDescent="0.25">
      <c r="A8" s="44"/>
      <c r="B8" s="44"/>
      <c r="C8" s="37" t="s">
        <v>17</v>
      </c>
      <c r="D8" s="37" t="s">
        <v>18</v>
      </c>
      <c r="E8" s="39" t="s">
        <v>19</v>
      </c>
      <c r="F8" s="5" t="s">
        <v>22</v>
      </c>
      <c r="G8" s="27">
        <v>12</v>
      </c>
      <c r="H8" s="26" t="s">
        <v>21</v>
      </c>
      <c r="I8" s="16">
        <v>12</v>
      </c>
      <c r="J8" s="16">
        <v>0</v>
      </c>
      <c r="K8" s="16">
        <v>0</v>
      </c>
      <c r="L8" s="28">
        <f t="shared" si="0"/>
        <v>0</v>
      </c>
      <c r="M8" s="28">
        <f t="shared" ref="M8:M21" si="1">(1-L8)</f>
        <v>1</v>
      </c>
      <c r="N8" s="29"/>
      <c r="O8" s="29"/>
    </row>
    <row r="9" spans="1:15" ht="50.25" customHeight="1" x14ac:dyDescent="0.25">
      <c r="A9" s="42">
        <v>2</v>
      </c>
      <c r="B9" s="42" t="s">
        <v>23</v>
      </c>
      <c r="C9" s="45" t="s">
        <v>24</v>
      </c>
      <c r="D9" s="45" t="s">
        <v>18</v>
      </c>
      <c r="E9" s="40" t="s">
        <v>25</v>
      </c>
      <c r="F9" s="5" t="s">
        <v>26</v>
      </c>
      <c r="G9" s="27">
        <v>12</v>
      </c>
      <c r="H9" s="26" t="s">
        <v>21</v>
      </c>
      <c r="I9" s="16">
        <v>12</v>
      </c>
      <c r="J9" s="16">
        <v>0</v>
      </c>
      <c r="K9" s="16">
        <v>0</v>
      </c>
      <c r="L9" s="28">
        <f>+K9/I9</f>
        <v>0</v>
      </c>
      <c r="M9" s="28">
        <f t="shared" si="1"/>
        <v>1</v>
      </c>
      <c r="N9" s="29"/>
      <c r="O9" s="29"/>
    </row>
    <row r="10" spans="1:15" ht="57" customHeight="1" x14ac:dyDescent="0.25">
      <c r="A10" s="43"/>
      <c r="B10" s="43"/>
      <c r="C10" s="46"/>
      <c r="D10" s="46"/>
      <c r="E10" s="7" t="s">
        <v>27</v>
      </c>
      <c r="F10" s="10" t="s">
        <v>28</v>
      </c>
      <c r="G10" s="30">
        <v>7790255.9999999991</v>
      </c>
      <c r="H10" s="26" t="s">
        <v>29</v>
      </c>
      <c r="I10" s="30">
        <v>7790256</v>
      </c>
      <c r="J10" s="27">
        <v>699322</v>
      </c>
      <c r="K10" s="27">
        <v>699322</v>
      </c>
      <c r="L10" s="28">
        <f t="shared" ref="L10:L21" si="2">+K10/I10</f>
        <v>8.9768808624517596E-2</v>
      </c>
      <c r="M10" s="28">
        <f t="shared" si="1"/>
        <v>0.91023119137548236</v>
      </c>
      <c r="N10" s="29"/>
      <c r="O10" s="29"/>
    </row>
    <row r="11" spans="1:15" ht="55.5" customHeight="1" x14ac:dyDescent="0.25">
      <c r="A11" s="43"/>
      <c r="B11" s="43"/>
      <c r="C11" s="46"/>
      <c r="D11" s="46"/>
      <c r="E11" s="40" t="s">
        <v>30</v>
      </c>
      <c r="F11" s="10" t="s">
        <v>31</v>
      </c>
      <c r="G11" s="16">
        <v>341291</v>
      </c>
      <c r="H11" s="26" t="s">
        <v>29</v>
      </c>
      <c r="I11" s="16">
        <v>341291</v>
      </c>
      <c r="J11" s="31">
        <v>759</v>
      </c>
      <c r="K11" s="31">
        <v>759</v>
      </c>
      <c r="L11" s="28">
        <f t="shared" si="2"/>
        <v>2.2239086292928909E-3</v>
      </c>
      <c r="M11" s="28">
        <f t="shared" si="1"/>
        <v>0.99777609137070711</v>
      </c>
      <c r="N11" s="29"/>
      <c r="O11" s="29"/>
    </row>
    <row r="12" spans="1:15" ht="78.75" x14ac:dyDescent="0.25">
      <c r="A12" s="43"/>
      <c r="B12" s="43"/>
      <c r="C12" s="46"/>
      <c r="D12" s="47"/>
      <c r="E12" s="40" t="s">
        <v>25</v>
      </c>
      <c r="F12" s="5" t="s">
        <v>32</v>
      </c>
      <c r="G12" s="16">
        <v>12</v>
      </c>
      <c r="H12" s="26" t="s">
        <v>21</v>
      </c>
      <c r="I12" s="16">
        <v>12</v>
      </c>
      <c r="J12" s="16">
        <v>0</v>
      </c>
      <c r="K12" s="16">
        <v>0</v>
      </c>
      <c r="L12" s="28">
        <f>+K12/I12</f>
        <v>0</v>
      </c>
      <c r="M12" s="28">
        <f t="shared" si="1"/>
        <v>1</v>
      </c>
      <c r="N12" s="29"/>
      <c r="O12" s="29"/>
    </row>
    <row r="13" spans="1:15" ht="47.25" x14ac:dyDescent="0.25">
      <c r="A13" s="43"/>
      <c r="B13" s="43"/>
      <c r="C13" s="46"/>
      <c r="D13" s="45" t="s">
        <v>18</v>
      </c>
      <c r="E13" s="7" t="s">
        <v>33</v>
      </c>
      <c r="F13" s="5" t="s">
        <v>34</v>
      </c>
      <c r="G13" s="16">
        <v>65</v>
      </c>
      <c r="H13" s="26" t="s">
        <v>35</v>
      </c>
      <c r="I13" s="16">
        <v>65</v>
      </c>
      <c r="J13" s="31">
        <v>2</v>
      </c>
      <c r="K13" s="31">
        <v>2</v>
      </c>
      <c r="L13" s="28">
        <f t="shared" si="2"/>
        <v>3.0769230769230771E-2</v>
      </c>
      <c r="M13" s="28">
        <f t="shared" si="1"/>
        <v>0.96923076923076923</v>
      </c>
      <c r="N13" s="29"/>
      <c r="O13" s="29"/>
    </row>
    <row r="14" spans="1:15" ht="63" x14ac:dyDescent="0.25">
      <c r="A14" s="44"/>
      <c r="B14" s="43"/>
      <c r="C14" s="47"/>
      <c r="D14" s="47"/>
      <c r="E14" s="40" t="s">
        <v>36</v>
      </c>
      <c r="F14" s="13" t="s">
        <v>37</v>
      </c>
      <c r="G14" s="16">
        <v>50000</v>
      </c>
      <c r="H14" s="26" t="s">
        <v>38</v>
      </c>
      <c r="I14" s="16">
        <v>50000</v>
      </c>
      <c r="J14" s="31">
        <v>0</v>
      </c>
      <c r="K14" s="31">
        <v>0</v>
      </c>
      <c r="L14" s="28">
        <f t="shared" si="2"/>
        <v>0</v>
      </c>
      <c r="M14" s="28">
        <f t="shared" si="1"/>
        <v>1</v>
      </c>
      <c r="N14" s="29"/>
      <c r="O14" s="29"/>
    </row>
    <row r="15" spans="1:15" ht="94.5" x14ac:dyDescent="0.25">
      <c r="A15" s="41"/>
      <c r="B15" s="44"/>
      <c r="C15" s="36"/>
      <c r="D15" s="36" t="s">
        <v>18</v>
      </c>
      <c r="E15" s="40" t="s">
        <v>39</v>
      </c>
      <c r="F15" s="13" t="s">
        <v>40</v>
      </c>
      <c r="G15" s="16">
        <v>499</v>
      </c>
      <c r="H15" s="26" t="s">
        <v>41</v>
      </c>
      <c r="I15" s="16">
        <v>499</v>
      </c>
      <c r="J15" s="31">
        <v>0</v>
      </c>
      <c r="K15" s="31">
        <v>0</v>
      </c>
      <c r="L15" s="28">
        <f t="shared" si="2"/>
        <v>0</v>
      </c>
      <c r="M15" s="28">
        <f t="shared" si="1"/>
        <v>1</v>
      </c>
      <c r="N15" s="29"/>
      <c r="O15" s="29"/>
    </row>
    <row r="16" spans="1:15" ht="56.25" customHeight="1" x14ac:dyDescent="0.25">
      <c r="A16" s="42">
        <v>4</v>
      </c>
      <c r="B16" s="42" t="s">
        <v>42</v>
      </c>
      <c r="C16" s="45" t="s">
        <v>43</v>
      </c>
      <c r="D16" s="45" t="s">
        <v>18</v>
      </c>
      <c r="E16" s="42" t="s">
        <v>44</v>
      </c>
      <c r="F16" s="14" t="s">
        <v>45</v>
      </c>
      <c r="G16" s="16">
        <v>102804</v>
      </c>
      <c r="H16" s="26" t="s">
        <v>29</v>
      </c>
      <c r="I16" s="16">
        <v>102804</v>
      </c>
      <c r="J16" s="16">
        <v>0</v>
      </c>
      <c r="K16" s="16">
        <v>0</v>
      </c>
      <c r="L16" s="28">
        <f t="shared" si="2"/>
        <v>0</v>
      </c>
      <c r="M16" s="28">
        <f t="shared" si="1"/>
        <v>1</v>
      </c>
      <c r="N16" s="29"/>
      <c r="O16" s="29"/>
    </row>
    <row r="17" spans="1:15" ht="56.25" customHeight="1" x14ac:dyDescent="0.25">
      <c r="A17" s="43"/>
      <c r="B17" s="43"/>
      <c r="C17" s="46"/>
      <c r="D17" s="46"/>
      <c r="E17" s="43"/>
      <c r="F17" s="14" t="s">
        <v>46</v>
      </c>
      <c r="G17" s="16">
        <v>102804</v>
      </c>
      <c r="H17" s="26" t="s">
        <v>29</v>
      </c>
      <c r="I17" s="16">
        <v>102804</v>
      </c>
      <c r="J17" s="16">
        <v>0</v>
      </c>
      <c r="K17" s="16">
        <v>0</v>
      </c>
      <c r="L17" s="28">
        <f t="shared" si="2"/>
        <v>0</v>
      </c>
      <c r="M17" s="28">
        <f t="shared" si="1"/>
        <v>1</v>
      </c>
      <c r="N17" s="29"/>
      <c r="O17" s="29"/>
    </row>
    <row r="18" spans="1:15" ht="47.25" hidden="1" x14ac:dyDescent="0.25">
      <c r="A18" s="41"/>
      <c r="B18" s="44"/>
      <c r="C18" s="47"/>
      <c r="D18" s="36" t="s">
        <v>18</v>
      </c>
      <c r="E18" s="44"/>
      <c r="F18" s="14" t="s">
        <v>47</v>
      </c>
      <c r="G18" s="16">
        <v>1</v>
      </c>
      <c r="H18" s="26" t="s">
        <v>48</v>
      </c>
      <c r="I18" s="16">
        <v>1</v>
      </c>
      <c r="J18" s="16">
        <v>0</v>
      </c>
      <c r="K18" s="16">
        <v>0</v>
      </c>
      <c r="L18" s="28">
        <v>0</v>
      </c>
      <c r="M18" s="28">
        <f t="shared" si="1"/>
        <v>1</v>
      </c>
      <c r="N18" s="29"/>
      <c r="O18" s="29"/>
    </row>
    <row r="19" spans="1:15" ht="66" customHeight="1" x14ac:dyDescent="0.25">
      <c r="A19" s="42">
        <v>5</v>
      </c>
      <c r="B19" s="42" t="s">
        <v>49</v>
      </c>
      <c r="C19" s="45" t="s">
        <v>50</v>
      </c>
      <c r="D19" s="45" t="s">
        <v>18</v>
      </c>
      <c r="E19" s="42" t="s">
        <v>44</v>
      </c>
      <c r="F19" s="14" t="s">
        <v>51</v>
      </c>
      <c r="G19" s="27">
        <v>110</v>
      </c>
      <c r="H19" s="26" t="s">
        <v>52</v>
      </c>
      <c r="I19" s="27">
        <v>110</v>
      </c>
      <c r="J19" s="17">
        <v>0</v>
      </c>
      <c r="K19" s="17">
        <v>0</v>
      </c>
      <c r="L19" s="28">
        <f t="shared" si="2"/>
        <v>0</v>
      </c>
      <c r="M19" s="28">
        <f t="shared" si="1"/>
        <v>1</v>
      </c>
      <c r="N19" s="29"/>
      <c r="O19" s="29"/>
    </row>
    <row r="20" spans="1:15" ht="34.5" customHeight="1" x14ac:dyDescent="0.25">
      <c r="A20" s="43"/>
      <c r="B20" s="43"/>
      <c r="C20" s="46"/>
      <c r="D20" s="46"/>
      <c r="E20" s="43"/>
      <c r="F20" s="14" t="s">
        <v>53</v>
      </c>
      <c r="G20" s="27">
        <v>15</v>
      </c>
      <c r="H20" s="26" t="s">
        <v>52</v>
      </c>
      <c r="I20" s="27">
        <v>15</v>
      </c>
      <c r="J20" s="17">
        <v>0</v>
      </c>
      <c r="K20" s="17">
        <v>0</v>
      </c>
      <c r="L20" s="28">
        <f t="shared" si="2"/>
        <v>0</v>
      </c>
      <c r="M20" s="28">
        <f t="shared" si="1"/>
        <v>1</v>
      </c>
      <c r="N20" s="29"/>
      <c r="O20" s="29"/>
    </row>
    <row r="21" spans="1:15" ht="47.25" x14ac:dyDescent="0.25">
      <c r="A21" s="44"/>
      <c r="B21" s="44"/>
      <c r="C21" s="47"/>
      <c r="D21" s="47"/>
      <c r="E21" s="44"/>
      <c r="F21" s="14" t="s">
        <v>54</v>
      </c>
      <c r="G21" s="27">
        <v>95</v>
      </c>
      <c r="H21" s="26" t="s">
        <v>52</v>
      </c>
      <c r="I21" s="27">
        <v>95</v>
      </c>
      <c r="J21" s="17">
        <v>0</v>
      </c>
      <c r="K21" s="17">
        <v>0</v>
      </c>
      <c r="L21" s="28">
        <f t="shared" si="2"/>
        <v>0</v>
      </c>
      <c r="M21" s="28">
        <f t="shared" si="1"/>
        <v>1</v>
      </c>
      <c r="N21" s="29"/>
      <c r="O21" s="29"/>
    </row>
    <row r="22" spans="1:15" x14ac:dyDescent="0.25"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5"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5"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5"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5"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5"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5"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5"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5"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5">
      <c r="G32" s="29"/>
      <c r="H32" s="29"/>
      <c r="I32" s="29"/>
      <c r="J32" s="29"/>
      <c r="K32" s="29"/>
      <c r="L32" s="29"/>
      <c r="M32" s="29"/>
      <c r="N32" s="29"/>
      <c r="O32" s="29"/>
    </row>
    <row r="33" spans="7:15" x14ac:dyDescent="0.25">
      <c r="G33" s="29"/>
      <c r="H33" s="29"/>
      <c r="I33" s="29"/>
      <c r="J33" s="29"/>
      <c r="K33" s="29"/>
      <c r="L33" s="29"/>
      <c r="M33" s="29"/>
      <c r="N33" s="29"/>
      <c r="O33" s="29"/>
    </row>
    <row r="34" spans="7:15" x14ac:dyDescent="0.25">
      <c r="G34" s="29"/>
      <c r="H34" s="29"/>
      <c r="I34" s="29"/>
      <c r="J34" s="29"/>
      <c r="K34" s="29"/>
      <c r="L34" s="29"/>
      <c r="M34" s="29"/>
      <c r="N34" s="29"/>
      <c r="O34" s="29"/>
    </row>
    <row r="35" spans="7:15" x14ac:dyDescent="0.25">
      <c r="G35" s="29"/>
      <c r="H35" s="29"/>
      <c r="I35" s="29"/>
      <c r="J35" s="29"/>
      <c r="K35" s="29"/>
      <c r="L35" s="29"/>
      <c r="M35" s="29"/>
      <c r="N35" s="29"/>
      <c r="O35" s="29"/>
    </row>
    <row r="36" spans="7:15" x14ac:dyDescent="0.25">
      <c r="G36" s="29"/>
      <c r="H36" s="29"/>
      <c r="I36" s="29"/>
      <c r="J36" s="29"/>
      <c r="K36" s="29"/>
      <c r="L36" s="29"/>
      <c r="M36" s="29"/>
      <c r="N36" s="29"/>
      <c r="O36" s="29"/>
    </row>
    <row r="37" spans="7:15" x14ac:dyDescent="0.25">
      <c r="G37" s="29"/>
      <c r="H37" s="29"/>
      <c r="I37" s="29"/>
      <c r="J37" s="29"/>
      <c r="K37" s="29"/>
      <c r="L37" s="29"/>
      <c r="M37" s="29"/>
      <c r="N37" s="29"/>
      <c r="O37" s="29"/>
    </row>
    <row r="38" spans="7:15" x14ac:dyDescent="0.25">
      <c r="G38" s="29"/>
      <c r="H38" s="29"/>
      <c r="I38" s="29"/>
      <c r="J38" s="29"/>
      <c r="K38" s="29"/>
      <c r="L38" s="29"/>
      <c r="M38" s="29"/>
      <c r="N38" s="29"/>
      <c r="O38" s="29"/>
    </row>
    <row r="39" spans="7:15" x14ac:dyDescent="0.25">
      <c r="G39" s="29"/>
      <c r="H39" s="29"/>
      <c r="I39" s="29"/>
      <c r="J39" s="29"/>
      <c r="K39" s="29"/>
      <c r="L39" s="29"/>
      <c r="M39" s="29"/>
      <c r="N39" s="29"/>
      <c r="O39" s="29"/>
    </row>
    <row r="40" spans="7:15" x14ac:dyDescent="0.25">
      <c r="G40" s="29"/>
      <c r="H40" s="29"/>
      <c r="I40" s="29"/>
      <c r="J40" s="29"/>
      <c r="K40" s="29"/>
      <c r="L40" s="29"/>
      <c r="M40" s="29"/>
      <c r="N40" s="29"/>
      <c r="O40" s="29"/>
    </row>
    <row r="41" spans="7:15" x14ac:dyDescent="0.25">
      <c r="G41" s="29"/>
      <c r="H41" s="29"/>
      <c r="I41" s="29"/>
      <c r="J41" s="29"/>
      <c r="K41" s="29"/>
      <c r="L41" s="29"/>
      <c r="M41" s="29"/>
      <c r="N41" s="29"/>
      <c r="O41" s="29"/>
    </row>
    <row r="42" spans="7:15" x14ac:dyDescent="0.25">
      <c r="G42" s="29"/>
      <c r="H42" s="29"/>
      <c r="I42" s="29"/>
      <c r="J42" s="29"/>
      <c r="K42" s="29"/>
      <c r="L42" s="29"/>
      <c r="M42" s="29"/>
      <c r="N42" s="29"/>
      <c r="O42" s="29"/>
    </row>
    <row r="43" spans="7:15" x14ac:dyDescent="0.25">
      <c r="G43" s="29"/>
      <c r="H43" s="29"/>
      <c r="I43" s="29"/>
      <c r="J43" s="29"/>
      <c r="K43" s="29"/>
      <c r="L43" s="29"/>
      <c r="M43" s="29"/>
      <c r="N43" s="29"/>
      <c r="O43" s="29"/>
    </row>
    <row r="44" spans="7:15" x14ac:dyDescent="0.25">
      <c r="G44" s="29"/>
      <c r="H44" s="29"/>
      <c r="I44" s="29"/>
      <c r="J44" s="29"/>
      <c r="K44" s="29"/>
      <c r="L44" s="29"/>
      <c r="M44" s="29"/>
      <c r="N44" s="29"/>
      <c r="O44" s="29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CUATRIMESTRAL</vt:lpstr>
      <vt:lpstr>Abril</vt:lpstr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2021-05-28T21:51:02Z</cp:lastPrinted>
  <dcterms:created xsi:type="dcterms:W3CDTF">2019-07-04T21:19:40Z</dcterms:created>
  <dcterms:modified xsi:type="dcterms:W3CDTF">2021-06-03T17:43:18Z</dcterms:modified>
</cp:coreProperties>
</file>